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E:\DailySKG\Common\Template\"/>
    </mc:Choice>
  </mc:AlternateContent>
  <xr:revisionPtr revIDLastSave="0" documentId="13_ncr:1_{88AB329F-740C-41A7-A45B-D847101902B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週報" sheetId="1" r:id="rId1"/>
    <sheet name="01.詳細日程" sheetId="6" r:id="rId2"/>
    <sheet name="02.グラフ" sheetId="7" r:id="rId3"/>
    <sheet name="99.Config" sheetId="12" state="hidden" r:id="rId4"/>
    <sheet name="SetHoliday" sheetId="4" state="hidden" r:id="rId5"/>
    <sheet name="Data" sheetId="5" state="hidden" r:id="rId6"/>
  </sheets>
  <definedNames>
    <definedName name="_xlnm._FilterDatabase" localSheetId="1" hidden="1">'01.詳細日程'!$A$3:$O$309</definedName>
    <definedName name="_ReportDate">#REF!</definedName>
    <definedName name="a" localSheetId="5">#REF!</definedName>
    <definedName name="b" localSheetId="5">#REF!</definedName>
    <definedName name="_xlnm.Print_Area" localSheetId="0">週報!$A$1:$O$61</definedName>
    <definedName name="ReportDate">週報!$K$7</definedName>
    <definedName name="rưerqwerqwerqwe">週報!$O$3</definedName>
    <definedName name="Set_Holiday">SetHoliday!$A$1:$A$18</definedName>
    <definedName name="wrn.1" localSheetId="5">#REF!</definedName>
    <definedName name="wrn.全シート印刷." localSheetId="5">#REF!</definedName>
    <definedName name="Z_CB37B429_82A4_4888_A1FE_991B232E040A_.wvu.Rows" localSheetId="1">'01.詳細日程'!$4:$144</definedName>
    <definedName name="Z_F3C6B3D9_5831_4A70_998F_7947F5406C54_.wvu.Rows" localSheetId="1">'01.詳細日程'!$4:$144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5" i="1" l="1"/>
  <c r="L55" i="1"/>
  <c r="L43" i="1"/>
  <c r="L39" i="1"/>
  <c r="N34" i="1"/>
  <c r="N33" i="1"/>
  <c r="N32" i="1"/>
  <c r="N31" i="1"/>
  <c r="N30" i="1"/>
  <c r="M34" i="1"/>
  <c r="M33" i="1"/>
  <c r="M32" i="1"/>
  <c r="M31" i="1"/>
  <c r="C9" i="5" l="1"/>
  <c r="C7" i="5"/>
  <c r="E5" i="5"/>
  <c r="C5" i="5"/>
  <c r="E4" i="5"/>
  <c r="D4" i="5"/>
  <c r="O309" i="6"/>
  <c r="O308" i="6"/>
  <c r="O307" i="6"/>
  <c r="O306" i="6"/>
  <c r="O305" i="6"/>
  <c r="O304" i="6"/>
  <c r="O303" i="6"/>
  <c r="O302" i="6"/>
  <c r="O301" i="6"/>
  <c r="J301" i="6"/>
  <c r="A301" i="6"/>
  <c r="O300" i="6"/>
  <c r="J300" i="6"/>
  <c r="A300" i="6"/>
  <c r="O299" i="6"/>
  <c r="J299" i="6"/>
  <c r="A299" i="6"/>
  <c r="O298" i="6"/>
  <c r="J298" i="6"/>
  <c r="A298" i="6"/>
  <c r="O297" i="6"/>
  <c r="J297" i="6"/>
  <c r="A297" i="6"/>
  <c r="O296" i="6"/>
  <c r="J296" i="6"/>
  <c r="A296" i="6"/>
  <c r="O295" i="6"/>
  <c r="J295" i="6"/>
  <c r="A295" i="6"/>
  <c r="O294" i="6"/>
  <c r="J294" i="6"/>
  <c r="A294" i="6"/>
  <c r="O293" i="6"/>
  <c r="J293" i="6"/>
  <c r="A293" i="6"/>
  <c r="O292" i="6"/>
  <c r="J292" i="6"/>
  <c r="A292" i="6"/>
  <c r="O291" i="6"/>
  <c r="J291" i="6"/>
  <c r="A291" i="6"/>
  <c r="O290" i="6"/>
  <c r="J290" i="6"/>
  <c r="A290" i="6"/>
  <c r="O289" i="6"/>
  <c r="J289" i="6"/>
  <c r="A289" i="6"/>
  <c r="O288" i="6"/>
  <c r="J288" i="6"/>
  <c r="A288" i="6"/>
  <c r="O287" i="6"/>
  <c r="J287" i="6"/>
  <c r="A287" i="6"/>
  <c r="O286" i="6"/>
  <c r="J286" i="6"/>
  <c r="A286" i="6"/>
  <c r="O285" i="6"/>
  <c r="J285" i="6"/>
  <c r="A285" i="6"/>
  <c r="O284" i="6"/>
  <c r="J284" i="6"/>
  <c r="A284" i="6"/>
  <c r="O283" i="6"/>
  <c r="J283" i="6"/>
  <c r="A283" i="6"/>
  <c r="O282" i="6"/>
  <c r="J282" i="6"/>
  <c r="A282" i="6"/>
  <c r="O281" i="6"/>
  <c r="J281" i="6"/>
  <c r="A281" i="6"/>
  <c r="O280" i="6"/>
  <c r="J280" i="6"/>
  <c r="A280" i="6"/>
  <c r="O279" i="6"/>
  <c r="J279" i="6"/>
  <c r="A279" i="6"/>
  <c r="O278" i="6"/>
  <c r="J278" i="6"/>
  <c r="A278" i="6"/>
  <c r="O277" i="6"/>
  <c r="J277" i="6"/>
  <c r="A277" i="6"/>
  <c r="O276" i="6"/>
  <c r="J276" i="6"/>
  <c r="A276" i="6"/>
  <c r="O275" i="6"/>
  <c r="J275" i="6"/>
  <c r="A275" i="6"/>
  <c r="O274" i="6"/>
  <c r="J274" i="6"/>
  <c r="A274" i="6"/>
  <c r="O273" i="6"/>
  <c r="J273" i="6"/>
  <c r="A273" i="6"/>
  <c r="O272" i="6"/>
  <c r="J272" i="6"/>
  <c r="A272" i="6"/>
  <c r="O271" i="6"/>
  <c r="J271" i="6"/>
  <c r="A271" i="6"/>
  <c r="O270" i="6"/>
  <c r="J270" i="6"/>
  <c r="A270" i="6"/>
  <c r="O269" i="6"/>
  <c r="J269" i="6"/>
  <c r="A269" i="6"/>
  <c r="O268" i="6"/>
  <c r="J268" i="6"/>
  <c r="A268" i="6"/>
  <c r="O267" i="6"/>
  <c r="J267" i="6"/>
  <c r="A267" i="6"/>
  <c r="O266" i="6"/>
  <c r="J266" i="6"/>
  <c r="A266" i="6"/>
  <c r="O265" i="6"/>
  <c r="J265" i="6"/>
  <c r="A265" i="6"/>
  <c r="O264" i="6"/>
  <c r="J264" i="6"/>
  <c r="A264" i="6"/>
  <c r="O263" i="6"/>
  <c r="J263" i="6"/>
  <c r="A263" i="6"/>
  <c r="O262" i="6"/>
  <c r="J262" i="6"/>
  <c r="A262" i="6"/>
  <c r="O261" i="6"/>
  <c r="J261" i="6"/>
  <c r="A261" i="6"/>
  <c r="O260" i="6"/>
  <c r="J260" i="6"/>
  <c r="A260" i="6"/>
  <c r="O259" i="6"/>
  <c r="J259" i="6"/>
  <c r="A259" i="6"/>
  <c r="O258" i="6"/>
  <c r="J258" i="6"/>
  <c r="A258" i="6"/>
  <c r="O257" i="6"/>
  <c r="J257" i="6"/>
  <c r="A257" i="6"/>
  <c r="O256" i="6"/>
  <c r="J256" i="6"/>
  <c r="A256" i="6"/>
  <c r="O255" i="6"/>
  <c r="J255" i="6"/>
  <c r="A255" i="6"/>
  <c r="O254" i="6"/>
  <c r="J254" i="6"/>
  <c r="A254" i="6"/>
  <c r="O253" i="6"/>
  <c r="J253" i="6"/>
  <c r="A253" i="6"/>
  <c r="O252" i="6"/>
  <c r="J252" i="6"/>
  <c r="A252" i="6"/>
  <c r="O251" i="6"/>
  <c r="J251" i="6"/>
  <c r="A251" i="6"/>
  <c r="O250" i="6"/>
  <c r="J250" i="6"/>
  <c r="A250" i="6"/>
  <c r="O249" i="6"/>
  <c r="J249" i="6"/>
  <c r="A249" i="6"/>
  <c r="O248" i="6"/>
  <c r="J248" i="6"/>
  <c r="A248" i="6"/>
  <c r="O247" i="6"/>
  <c r="J247" i="6"/>
  <c r="A247" i="6"/>
  <c r="O246" i="6"/>
  <c r="J246" i="6"/>
  <c r="A246" i="6"/>
  <c r="O245" i="6"/>
  <c r="J245" i="6"/>
  <c r="A245" i="6"/>
  <c r="O244" i="6"/>
  <c r="J244" i="6"/>
  <c r="A244" i="6"/>
  <c r="O243" i="6"/>
  <c r="J243" i="6"/>
  <c r="A243" i="6"/>
  <c r="O242" i="6"/>
  <c r="J242" i="6"/>
  <c r="A242" i="6"/>
  <c r="O241" i="6"/>
  <c r="J241" i="6"/>
  <c r="A241" i="6"/>
  <c r="O240" i="6"/>
  <c r="J240" i="6"/>
  <c r="A240" i="6"/>
  <c r="O239" i="6"/>
  <c r="J239" i="6"/>
  <c r="A239" i="6"/>
  <c r="O238" i="6"/>
  <c r="J238" i="6"/>
  <c r="A238" i="6"/>
  <c r="O237" i="6"/>
  <c r="J237" i="6"/>
  <c r="A237" i="6"/>
  <c r="O236" i="6"/>
  <c r="J236" i="6"/>
  <c r="A236" i="6"/>
  <c r="O235" i="6"/>
  <c r="J235" i="6"/>
  <c r="A235" i="6"/>
  <c r="O234" i="6"/>
  <c r="J234" i="6"/>
  <c r="A234" i="6"/>
  <c r="O233" i="6"/>
  <c r="J233" i="6"/>
  <c r="A233" i="6"/>
  <c r="O232" i="6"/>
  <c r="J232" i="6"/>
  <c r="A232" i="6"/>
  <c r="O231" i="6"/>
  <c r="J231" i="6"/>
  <c r="A231" i="6"/>
  <c r="O230" i="6"/>
  <c r="J230" i="6"/>
  <c r="A230" i="6"/>
  <c r="O229" i="6"/>
  <c r="O228" i="6"/>
  <c r="J228" i="6"/>
  <c r="A228" i="6"/>
  <c r="O227" i="6"/>
  <c r="J227" i="6"/>
  <c r="A227" i="6"/>
  <c r="O226" i="6"/>
  <c r="J226" i="6"/>
  <c r="A226" i="6"/>
  <c r="O225" i="6"/>
  <c r="J225" i="6"/>
  <c r="A225" i="6"/>
  <c r="O224" i="6"/>
  <c r="J224" i="6"/>
  <c r="A224" i="6"/>
  <c r="O223" i="6"/>
  <c r="J223" i="6"/>
  <c r="A223" i="6"/>
  <c r="O222" i="6"/>
  <c r="J222" i="6"/>
  <c r="A222" i="6"/>
  <c r="O221" i="6"/>
  <c r="J221" i="6"/>
  <c r="A221" i="6"/>
  <c r="O220" i="6"/>
  <c r="J220" i="6"/>
  <c r="A220" i="6"/>
  <c r="O219" i="6"/>
  <c r="J219" i="6"/>
  <c r="A219" i="6"/>
  <c r="O218" i="6"/>
  <c r="J218" i="6"/>
  <c r="A218" i="6"/>
  <c r="O217" i="6"/>
  <c r="J217" i="6"/>
  <c r="A217" i="6"/>
  <c r="O216" i="6"/>
  <c r="J216" i="6"/>
  <c r="A216" i="6"/>
  <c r="O215" i="6"/>
  <c r="J215" i="6"/>
  <c r="A215" i="6"/>
  <c r="O214" i="6"/>
  <c r="J214" i="6"/>
  <c r="A214" i="6"/>
  <c r="O213" i="6"/>
  <c r="J213" i="6"/>
  <c r="A213" i="6"/>
  <c r="O212" i="6"/>
  <c r="J212" i="6"/>
  <c r="A212" i="6"/>
  <c r="O211" i="6"/>
  <c r="J211" i="6"/>
  <c r="A211" i="6"/>
  <c r="O210" i="6"/>
  <c r="J210" i="6"/>
  <c r="A210" i="6"/>
  <c r="O209" i="6"/>
  <c r="J209" i="6"/>
  <c r="A209" i="6"/>
  <c r="O208" i="6"/>
  <c r="J208" i="6"/>
  <c r="A208" i="6"/>
  <c r="O207" i="6"/>
  <c r="J207" i="6"/>
  <c r="A207" i="6"/>
  <c r="O206" i="6"/>
  <c r="J206" i="6"/>
  <c r="A206" i="6"/>
  <c r="O205" i="6"/>
  <c r="J205" i="6"/>
  <c r="A205" i="6"/>
  <c r="O204" i="6"/>
  <c r="J204" i="6"/>
  <c r="A204" i="6"/>
  <c r="O203" i="6"/>
  <c r="J203" i="6"/>
  <c r="A203" i="6"/>
  <c r="O202" i="6"/>
  <c r="J202" i="6"/>
  <c r="A202" i="6"/>
  <c r="O201" i="6"/>
  <c r="J201" i="6"/>
  <c r="A201" i="6"/>
  <c r="O200" i="6"/>
  <c r="J200" i="6"/>
  <c r="A200" i="6"/>
  <c r="O199" i="6"/>
  <c r="J199" i="6"/>
  <c r="A199" i="6"/>
  <c r="O198" i="6"/>
  <c r="J198" i="6"/>
  <c r="A198" i="6"/>
  <c r="O197" i="6"/>
  <c r="J197" i="6"/>
  <c r="A197" i="6"/>
  <c r="O196" i="6"/>
  <c r="J196" i="6"/>
  <c r="A196" i="6"/>
  <c r="O195" i="6"/>
  <c r="J195" i="6"/>
  <c r="A195" i="6"/>
  <c r="O194" i="6"/>
  <c r="J194" i="6"/>
  <c r="A194" i="6"/>
  <c r="O193" i="6"/>
  <c r="J193" i="6"/>
  <c r="A193" i="6"/>
  <c r="O192" i="6"/>
  <c r="J192" i="6"/>
  <c r="A192" i="6"/>
  <c r="O191" i="6"/>
  <c r="J191" i="6"/>
  <c r="A191" i="6"/>
  <c r="O190" i="6"/>
  <c r="J190" i="6"/>
  <c r="A190" i="6"/>
  <c r="O189" i="6"/>
  <c r="J189" i="6"/>
  <c r="A189" i="6"/>
  <c r="O188" i="6"/>
  <c r="J188" i="6"/>
  <c r="A188" i="6"/>
  <c r="O187" i="6"/>
  <c r="J187" i="6"/>
  <c r="A187" i="6"/>
  <c r="O186" i="6"/>
  <c r="J186" i="6"/>
  <c r="A186" i="6"/>
  <c r="O185" i="6"/>
  <c r="J185" i="6"/>
  <c r="A185" i="6"/>
  <c r="O184" i="6"/>
  <c r="J184" i="6"/>
  <c r="A184" i="6"/>
  <c r="O183" i="6"/>
  <c r="J183" i="6"/>
  <c r="A183" i="6"/>
  <c r="O182" i="6"/>
  <c r="J182" i="6"/>
  <c r="A182" i="6"/>
  <c r="O181" i="6"/>
  <c r="J181" i="6"/>
  <c r="A181" i="6"/>
  <c r="O180" i="6"/>
  <c r="J180" i="6"/>
  <c r="A180" i="6"/>
  <c r="O179" i="6"/>
  <c r="J179" i="6"/>
  <c r="A179" i="6"/>
  <c r="O178" i="6"/>
  <c r="J178" i="6"/>
  <c r="A178" i="6"/>
  <c r="O177" i="6"/>
  <c r="J177" i="6"/>
  <c r="A177" i="6"/>
  <c r="O176" i="6"/>
  <c r="J176" i="6"/>
  <c r="A176" i="6"/>
  <c r="O175" i="6"/>
  <c r="J175" i="6"/>
  <c r="A175" i="6"/>
  <c r="O174" i="6"/>
  <c r="J174" i="6"/>
  <c r="A174" i="6"/>
  <c r="O173" i="6"/>
  <c r="J173" i="6"/>
  <c r="A173" i="6"/>
  <c r="O172" i="6"/>
  <c r="J172" i="6"/>
  <c r="A172" i="6"/>
  <c r="O171" i="6"/>
  <c r="J171" i="6"/>
  <c r="A171" i="6"/>
  <c r="O170" i="6"/>
  <c r="J170" i="6"/>
  <c r="A170" i="6"/>
  <c r="O169" i="6"/>
  <c r="J169" i="6"/>
  <c r="A169" i="6"/>
  <c r="O168" i="6"/>
  <c r="J168" i="6"/>
  <c r="A168" i="6"/>
  <c r="O167" i="6"/>
  <c r="J167" i="6"/>
  <c r="A167" i="6"/>
  <c r="O166" i="6"/>
  <c r="J166" i="6"/>
  <c r="A166" i="6"/>
  <c r="O165" i="6"/>
  <c r="J165" i="6"/>
  <c r="A165" i="6"/>
  <c r="O164" i="6"/>
  <c r="J164" i="6"/>
  <c r="A164" i="6"/>
  <c r="O163" i="6"/>
  <c r="J163" i="6"/>
  <c r="A163" i="6"/>
  <c r="O162" i="6"/>
  <c r="J162" i="6"/>
  <c r="A162" i="6"/>
  <c r="O161" i="6"/>
  <c r="J161" i="6"/>
  <c r="A161" i="6"/>
  <c r="O160" i="6"/>
  <c r="J160" i="6"/>
  <c r="A160" i="6"/>
  <c r="O159" i="6"/>
  <c r="J159" i="6"/>
  <c r="A159" i="6"/>
  <c r="O158" i="6"/>
  <c r="J158" i="6"/>
  <c r="A158" i="6"/>
  <c r="O157" i="6"/>
  <c r="J157" i="6"/>
  <c r="A157" i="6"/>
  <c r="O156" i="6"/>
  <c r="O155" i="6"/>
  <c r="J155" i="6"/>
  <c r="A155" i="6"/>
  <c r="O154" i="6"/>
  <c r="J154" i="6"/>
  <c r="A154" i="6"/>
  <c r="O153" i="6"/>
  <c r="J153" i="6"/>
  <c r="A153" i="6"/>
  <c r="O152" i="6"/>
  <c r="J152" i="6"/>
  <c r="A152" i="6"/>
  <c r="O151" i="6"/>
  <c r="J151" i="6"/>
  <c r="A151" i="6"/>
  <c r="O150" i="6"/>
  <c r="J150" i="6"/>
  <c r="A150" i="6"/>
  <c r="O149" i="6"/>
  <c r="J149" i="6"/>
  <c r="A149" i="6"/>
  <c r="O148" i="6"/>
  <c r="J148" i="6"/>
  <c r="A148" i="6"/>
  <c r="O147" i="6"/>
  <c r="J147" i="6"/>
  <c r="A147" i="6"/>
  <c r="O146" i="6"/>
  <c r="J146" i="6"/>
  <c r="A146" i="6"/>
  <c r="O145" i="6"/>
  <c r="J145" i="6"/>
  <c r="A145" i="6"/>
  <c r="O144" i="6"/>
  <c r="J144" i="6"/>
  <c r="A144" i="6"/>
  <c r="O143" i="6"/>
  <c r="J143" i="6"/>
  <c r="A143" i="6"/>
  <c r="O142" i="6"/>
  <c r="J142" i="6"/>
  <c r="A142" i="6"/>
  <c r="O141" i="6"/>
  <c r="J141" i="6"/>
  <c r="A141" i="6"/>
  <c r="O140" i="6"/>
  <c r="J140" i="6"/>
  <c r="A140" i="6"/>
  <c r="O139" i="6"/>
  <c r="J139" i="6"/>
  <c r="A139" i="6"/>
  <c r="O138" i="6"/>
  <c r="J138" i="6"/>
  <c r="A138" i="6"/>
  <c r="O137" i="6"/>
  <c r="J137" i="6"/>
  <c r="A137" i="6"/>
  <c r="O136" i="6"/>
  <c r="J136" i="6"/>
  <c r="A136" i="6"/>
  <c r="O135" i="6"/>
  <c r="J135" i="6"/>
  <c r="A135" i="6"/>
  <c r="O134" i="6"/>
  <c r="J134" i="6"/>
  <c r="A134" i="6"/>
  <c r="O133" i="6"/>
  <c r="J133" i="6"/>
  <c r="A133" i="6"/>
  <c r="O132" i="6"/>
  <c r="J132" i="6"/>
  <c r="A132" i="6"/>
  <c r="O131" i="6"/>
  <c r="J131" i="6"/>
  <c r="A131" i="6"/>
  <c r="O130" i="6"/>
  <c r="J130" i="6"/>
  <c r="A130" i="6"/>
  <c r="O129" i="6"/>
  <c r="J129" i="6"/>
  <c r="A129" i="6"/>
  <c r="O128" i="6"/>
  <c r="J128" i="6"/>
  <c r="A128" i="6"/>
  <c r="O127" i="6"/>
  <c r="J127" i="6"/>
  <c r="A127" i="6"/>
  <c r="O126" i="6"/>
  <c r="J126" i="6"/>
  <c r="A126" i="6"/>
  <c r="O125" i="6"/>
  <c r="J125" i="6"/>
  <c r="A125" i="6"/>
  <c r="O124" i="6"/>
  <c r="J124" i="6"/>
  <c r="A124" i="6"/>
  <c r="O123" i="6"/>
  <c r="J123" i="6"/>
  <c r="A123" i="6"/>
  <c r="O122" i="6"/>
  <c r="J122" i="6"/>
  <c r="A122" i="6"/>
  <c r="O121" i="6"/>
  <c r="J121" i="6"/>
  <c r="A121" i="6"/>
  <c r="O120" i="6"/>
  <c r="J120" i="6"/>
  <c r="A120" i="6"/>
  <c r="O119" i="6"/>
  <c r="J119" i="6"/>
  <c r="A119" i="6"/>
  <c r="O118" i="6"/>
  <c r="J118" i="6"/>
  <c r="A118" i="6"/>
  <c r="O117" i="6"/>
  <c r="J117" i="6"/>
  <c r="A117" i="6"/>
  <c r="O116" i="6"/>
  <c r="J116" i="6"/>
  <c r="A116" i="6"/>
  <c r="O115" i="6"/>
  <c r="J115" i="6"/>
  <c r="A115" i="6"/>
  <c r="O114" i="6"/>
  <c r="J114" i="6"/>
  <c r="A114" i="6"/>
  <c r="O113" i="6"/>
  <c r="J113" i="6"/>
  <c r="A113" i="6"/>
  <c r="O112" i="6"/>
  <c r="J112" i="6"/>
  <c r="A112" i="6"/>
  <c r="O111" i="6"/>
  <c r="J111" i="6"/>
  <c r="A111" i="6"/>
  <c r="O110" i="6"/>
  <c r="J110" i="6"/>
  <c r="A110" i="6"/>
  <c r="O109" i="6"/>
  <c r="J109" i="6"/>
  <c r="A109" i="6"/>
  <c r="O108" i="6"/>
  <c r="J108" i="6"/>
  <c r="A108" i="6"/>
  <c r="O107" i="6"/>
  <c r="J107" i="6"/>
  <c r="A107" i="6"/>
  <c r="O106" i="6"/>
  <c r="J106" i="6"/>
  <c r="A106" i="6"/>
  <c r="O105" i="6"/>
  <c r="J105" i="6"/>
  <c r="A105" i="6"/>
  <c r="O104" i="6"/>
  <c r="J104" i="6"/>
  <c r="A104" i="6"/>
  <c r="O103" i="6"/>
  <c r="J103" i="6"/>
  <c r="A103" i="6"/>
  <c r="O102" i="6"/>
  <c r="J102" i="6"/>
  <c r="A102" i="6"/>
  <c r="O101" i="6"/>
  <c r="J101" i="6"/>
  <c r="A101" i="6"/>
  <c r="O100" i="6"/>
  <c r="J100" i="6"/>
  <c r="A100" i="6"/>
  <c r="O99" i="6"/>
  <c r="J99" i="6"/>
  <c r="A99" i="6"/>
  <c r="O98" i="6"/>
  <c r="J98" i="6"/>
  <c r="A98" i="6"/>
  <c r="O97" i="6"/>
  <c r="J97" i="6"/>
  <c r="A97" i="6"/>
  <c r="O96" i="6"/>
  <c r="J96" i="6"/>
  <c r="A96" i="6"/>
  <c r="O95" i="6"/>
  <c r="J95" i="6"/>
  <c r="A95" i="6"/>
  <c r="O94" i="6"/>
  <c r="J94" i="6"/>
  <c r="A94" i="6"/>
  <c r="O93" i="6"/>
  <c r="J93" i="6"/>
  <c r="A93" i="6"/>
  <c r="O92" i="6"/>
  <c r="J92" i="6"/>
  <c r="A92" i="6"/>
  <c r="O91" i="6"/>
  <c r="J91" i="6"/>
  <c r="A91" i="6"/>
  <c r="O90" i="6"/>
  <c r="J90" i="6"/>
  <c r="A90" i="6"/>
  <c r="O89" i="6"/>
  <c r="J89" i="6"/>
  <c r="A89" i="6"/>
  <c r="O88" i="6"/>
  <c r="J88" i="6"/>
  <c r="A88" i="6"/>
  <c r="O87" i="6"/>
  <c r="J87" i="6"/>
  <c r="A87" i="6"/>
  <c r="O86" i="6"/>
  <c r="J86" i="6"/>
  <c r="A86" i="6"/>
  <c r="O85" i="6"/>
  <c r="J85" i="6"/>
  <c r="A85" i="6"/>
  <c r="O84" i="6"/>
  <c r="J84" i="6"/>
  <c r="A84" i="6"/>
  <c r="O83" i="6"/>
  <c r="O82" i="6"/>
  <c r="J82" i="6"/>
  <c r="A82" i="6"/>
  <c r="O81" i="6"/>
  <c r="J81" i="6"/>
  <c r="A81" i="6"/>
  <c r="O80" i="6"/>
  <c r="J80" i="6"/>
  <c r="A80" i="6"/>
  <c r="O79" i="6"/>
  <c r="J79" i="6"/>
  <c r="A79" i="6"/>
  <c r="O78" i="6"/>
  <c r="J78" i="6"/>
  <c r="A78" i="6"/>
  <c r="O77" i="6"/>
  <c r="J77" i="6"/>
  <c r="A77" i="6"/>
  <c r="O76" i="6"/>
  <c r="J76" i="6"/>
  <c r="A76" i="6"/>
  <c r="O75" i="6"/>
  <c r="J75" i="6"/>
  <c r="A75" i="6"/>
  <c r="O74" i="6"/>
  <c r="J74" i="6"/>
  <c r="A74" i="6"/>
  <c r="O73" i="6"/>
  <c r="J73" i="6"/>
  <c r="A73" i="6"/>
  <c r="O72" i="6"/>
  <c r="J72" i="6"/>
  <c r="A72" i="6"/>
  <c r="O71" i="6"/>
  <c r="J71" i="6"/>
  <c r="A71" i="6"/>
  <c r="O70" i="6"/>
  <c r="J70" i="6"/>
  <c r="A70" i="6"/>
  <c r="O69" i="6"/>
  <c r="J69" i="6"/>
  <c r="A69" i="6"/>
  <c r="O68" i="6"/>
  <c r="J68" i="6"/>
  <c r="A68" i="6"/>
  <c r="O67" i="6"/>
  <c r="J67" i="6"/>
  <c r="A67" i="6"/>
  <c r="O66" i="6"/>
  <c r="J66" i="6"/>
  <c r="A66" i="6"/>
  <c r="O65" i="6"/>
  <c r="J65" i="6"/>
  <c r="A65" i="6"/>
  <c r="O64" i="6"/>
  <c r="J64" i="6"/>
  <c r="A64" i="6"/>
  <c r="O63" i="6"/>
  <c r="J63" i="6"/>
  <c r="A63" i="6"/>
  <c r="O62" i="6"/>
  <c r="J62" i="6"/>
  <c r="A62" i="6"/>
  <c r="O61" i="6"/>
  <c r="J61" i="6"/>
  <c r="A61" i="6"/>
  <c r="O60" i="6"/>
  <c r="J60" i="6"/>
  <c r="A60" i="6"/>
  <c r="O59" i="6"/>
  <c r="J59" i="6"/>
  <c r="A59" i="6"/>
  <c r="O58" i="6"/>
  <c r="J58" i="6"/>
  <c r="A58" i="6"/>
  <c r="O57" i="6"/>
  <c r="J57" i="6"/>
  <c r="A57" i="6"/>
  <c r="O56" i="6"/>
  <c r="J56" i="6"/>
  <c r="A56" i="6"/>
  <c r="O55" i="6"/>
  <c r="J55" i="6"/>
  <c r="A55" i="6"/>
  <c r="O54" i="6"/>
  <c r="J54" i="6"/>
  <c r="A54" i="6"/>
  <c r="O53" i="6"/>
  <c r="J53" i="6"/>
  <c r="A53" i="6"/>
  <c r="O52" i="6"/>
  <c r="J52" i="6"/>
  <c r="A52" i="6"/>
  <c r="O51" i="6"/>
  <c r="J51" i="6"/>
  <c r="A51" i="6"/>
  <c r="O50" i="6"/>
  <c r="J50" i="6"/>
  <c r="A50" i="6"/>
  <c r="O49" i="6"/>
  <c r="J49" i="6"/>
  <c r="A49" i="6"/>
  <c r="O48" i="6"/>
  <c r="J48" i="6"/>
  <c r="A48" i="6"/>
  <c r="O47" i="6"/>
  <c r="J47" i="6"/>
  <c r="A47" i="6"/>
  <c r="O46" i="6"/>
  <c r="J46" i="6"/>
  <c r="A46" i="6"/>
  <c r="O45" i="6"/>
  <c r="J45" i="6"/>
  <c r="A45" i="6"/>
  <c r="O44" i="6"/>
  <c r="J44" i="6"/>
  <c r="A44" i="6"/>
  <c r="O43" i="6"/>
  <c r="J43" i="6"/>
  <c r="A43" i="6"/>
  <c r="O42" i="6"/>
  <c r="J42" i="6"/>
  <c r="A42" i="6"/>
  <c r="O41" i="6"/>
  <c r="J41" i="6"/>
  <c r="A41" i="6"/>
  <c r="O40" i="6"/>
  <c r="J40" i="6"/>
  <c r="A40" i="6"/>
  <c r="O39" i="6"/>
  <c r="J39" i="6"/>
  <c r="A39" i="6"/>
  <c r="O38" i="6"/>
  <c r="J38" i="6"/>
  <c r="A38" i="6"/>
  <c r="O37" i="6"/>
  <c r="J37" i="6"/>
  <c r="A37" i="6"/>
  <c r="O36" i="6"/>
  <c r="J36" i="6"/>
  <c r="A36" i="6"/>
  <c r="O35" i="6"/>
  <c r="J35" i="6"/>
  <c r="A35" i="6"/>
  <c r="O34" i="6"/>
  <c r="J34" i="6"/>
  <c r="A34" i="6"/>
  <c r="O33" i="6"/>
  <c r="J33" i="6"/>
  <c r="A33" i="6"/>
  <c r="O32" i="6"/>
  <c r="J32" i="6"/>
  <c r="A32" i="6"/>
  <c r="O31" i="6"/>
  <c r="J31" i="6"/>
  <c r="A31" i="6"/>
  <c r="O30" i="6"/>
  <c r="J30" i="6"/>
  <c r="A30" i="6"/>
  <c r="O29" i="6"/>
  <c r="J29" i="6"/>
  <c r="A29" i="6"/>
  <c r="O28" i="6"/>
  <c r="J28" i="6"/>
  <c r="A28" i="6"/>
  <c r="O27" i="6"/>
  <c r="J27" i="6"/>
  <c r="A27" i="6"/>
  <c r="O26" i="6"/>
  <c r="J26" i="6"/>
  <c r="A26" i="6"/>
  <c r="O25" i="6"/>
  <c r="J25" i="6"/>
  <c r="A25" i="6"/>
  <c r="O24" i="6"/>
  <c r="J24" i="6"/>
  <c r="A24" i="6"/>
  <c r="O23" i="6"/>
  <c r="J23" i="6"/>
  <c r="A23" i="6"/>
  <c r="O22" i="6"/>
  <c r="J22" i="6"/>
  <c r="A22" i="6"/>
  <c r="O21" i="6"/>
  <c r="J21" i="6"/>
  <c r="A21" i="6"/>
  <c r="O20" i="6"/>
  <c r="J20" i="6"/>
  <c r="A20" i="6"/>
  <c r="O19" i="6"/>
  <c r="J19" i="6"/>
  <c r="A19" i="6"/>
  <c r="O18" i="6"/>
  <c r="J18" i="6"/>
  <c r="A18" i="6"/>
  <c r="O17" i="6"/>
  <c r="J17" i="6"/>
  <c r="A17" i="6"/>
  <c r="O16" i="6"/>
  <c r="J16" i="6"/>
  <c r="A16" i="6"/>
  <c r="O15" i="6"/>
  <c r="J15" i="6"/>
  <c r="A15" i="6"/>
  <c r="O14" i="6"/>
  <c r="J14" i="6"/>
  <c r="A14" i="6"/>
  <c r="O13" i="6"/>
  <c r="J13" i="6"/>
  <c r="A13" i="6"/>
  <c r="O12" i="6"/>
  <c r="J12" i="6"/>
  <c r="A12" i="6"/>
  <c r="O11" i="6"/>
  <c r="O10" i="6"/>
  <c r="J10" i="6"/>
  <c r="A10" i="6"/>
  <c r="O9" i="6"/>
  <c r="A9" i="6"/>
  <c r="O8" i="6"/>
  <c r="A8" i="6"/>
  <c r="O7" i="6"/>
  <c r="A7" i="6"/>
  <c r="O6" i="6"/>
  <c r="A6" i="6"/>
  <c r="O5" i="6"/>
  <c r="A5" i="6"/>
  <c r="O1" i="6"/>
  <c r="N1" i="6"/>
  <c r="M1" i="6"/>
  <c r="L1" i="6"/>
  <c r="K1" i="6"/>
  <c r="J1" i="6"/>
  <c r="I1" i="6"/>
  <c r="H1" i="6"/>
  <c r="G1" i="6"/>
  <c r="F1" i="6"/>
  <c r="E1" i="6"/>
  <c r="D1" i="6"/>
  <c r="C1" i="6"/>
  <c r="B1" i="6"/>
  <c r="A1" i="6"/>
  <c r="C3" i="5" l="1"/>
  <c r="E7" i="5"/>
  <c r="F4" i="5"/>
  <c r="E9" i="5"/>
  <c r="D9" i="5"/>
  <c r="D7" i="5"/>
  <c r="D5" i="5"/>
  <c r="F7" i="5" l="1"/>
  <c r="F9" i="5"/>
  <c r="F5" i="5"/>
  <c r="G4" i="5"/>
  <c r="C8" i="5"/>
  <c r="D8" i="5" s="1"/>
  <c r="E8" i="5" s="1"/>
  <c r="C6" i="5"/>
  <c r="D6" i="5" s="1"/>
  <c r="E6" i="5" s="1"/>
  <c r="F6" i="5" l="1"/>
  <c r="H4" i="5"/>
  <c r="G9" i="5"/>
  <c r="G7" i="5"/>
  <c r="G5" i="5"/>
  <c r="F8" i="5"/>
  <c r="H9" i="5" l="1"/>
  <c r="H5" i="5"/>
  <c r="H7" i="5"/>
  <c r="I4" i="5"/>
  <c r="G8" i="5"/>
  <c r="G6" i="5"/>
  <c r="H8" i="5" l="1"/>
  <c r="H6" i="5"/>
  <c r="I9" i="5"/>
  <c r="I5" i="5"/>
  <c r="I7" i="5"/>
  <c r="J4" i="5"/>
  <c r="K4" i="5" l="1"/>
  <c r="J5" i="5"/>
  <c r="J7" i="5"/>
  <c r="J9" i="5"/>
  <c r="I6" i="5"/>
  <c r="I8" i="5"/>
  <c r="J6" i="5" l="1"/>
  <c r="J8" i="5"/>
  <c r="K7" i="5"/>
  <c r="L4" i="5"/>
  <c r="K9" i="5"/>
  <c r="K5" i="5"/>
  <c r="L9" i="5" l="1"/>
  <c r="L7" i="5"/>
  <c r="L5" i="5"/>
  <c r="M4" i="5"/>
  <c r="K8" i="5"/>
  <c r="K6" i="5"/>
  <c r="L6" i="5" l="1"/>
  <c r="L8" i="5"/>
  <c r="M5" i="5"/>
  <c r="M7" i="5"/>
  <c r="N4" i="5"/>
  <c r="M9" i="5"/>
  <c r="N5" i="5" l="1"/>
  <c r="N7" i="5"/>
  <c r="N9" i="5"/>
  <c r="O4" i="5"/>
  <c r="M8" i="5"/>
  <c r="M6" i="5"/>
  <c r="N6" i="5" l="1"/>
  <c r="N8" i="5"/>
  <c r="P4" i="5"/>
  <c r="O9" i="5"/>
  <c r="O7" i="5"/>
  <c r="O5" i="5"/>
  <c r="P7" i="5" l="1"/>
  <c r="Q4" i="5"/>
  <c r="P9" i="5"/>
  <c r="P5" i="5"/>
  <c r="O8" i="5"/>
  <c r="O6" i="5"/>
  <c r="P6" i="5" l="1"/>
  <c r="P8" i="5"/>
  <c r="Q7" i="5"/>
  <c r="Q9" i="5"/>
  <c r="Q5" i="5"/>
  <c r="R4" i="5"/>
  <c r="Q8" i="5" l="1"/>
  <c r="S4" i="5"/>
  <c r="R9" i="5"/>
  <c r="R5" i="5"/>
  <c r="R7" i="5"/>
  <c r="Q6" i="5"/>
  <c r="R6" i="5" l="1"/>
  <c r="S9" i="5"/>
  <c r="S5" i="5"/>
  <c r="S7" i="5"/>
  <c r="T4" i="5"/>
  <c r="R8" i="5"/>
  <c r="S8" i="5" l="1"/>
  <c r="T9" i="5"/>
  <c r="T7" i="5"/>
  <c r="T5" i="5"/>
  <c r="U4" i="5"/>
  <c r="S6" i="5"/>
  <c r="T6" i="5" l="1"/>
  <c r="U5" i="5"/>
  <c r="U7" i="5"/>
  <c r="V4" i="5"/>
  <c r="U9" i="5"/>
  <c r="T8" i="5"/>
  <c r="U8" i="5" l="1"/>
  <c r="U6" i="5"/>
  <c r="V7" i="5"/>
  <c r="W4" i="5"/>
  <c r="V9" i="5"/>
  <c r="V5" i="5"/>
  <c r="X4" i="5" l="1"/>
  <c r="W9" i="5"/>
  <c r="W7" i="5"/>
  <c r="W5" i="5"/>
  <c r="V6" i="5"/>
  <c r="V8" i="5"/>
  <c r="W6" i="5" l="1"/>
  <c r="W8" i="5"/>
  <c r="X5" i="5"/>
  <c r="X7" i="5"/>
  <c r="Y4" i="5"/>
  <c r="X9" i="5"/>
  <c r="X8" i="5" l="1"/>
  <c r="Y5" i="5"/>
  <c r="Y7" i="5"/>
  <c r="Y9" i="5"/>
  <c r="Z4" i="5"/>
  <c r="X6" i="5"/>
  <c r="Y6" i="5" l="1"/>
  <c r="AA4" i="5"/>
  <c r="Z7" i="5"/>
  <c r="Z9" i="5"/>
  <c r="Z5" i="5"/>
  <c r="Y8" i="5"/>
  <c r="Z8" i="5" l="1"/>
  <c r="AA7" i="5"/>
  <c r="AB4" i="5"/>
  <c r="AA9" i="5"/>
  <c r="AA5" i="5"/>
  <c r="Z6" i="5"/>
  <c r="AA6" i="5" l="1"/>
  <c r="AB9" i="5"/>
  <c r="AB7" i="5"/>
  <c r="AB5" i="5"/>
  <c r="AC4" i="5"/>
  <c r="AA8" i="5"/>
  <c r="AB8" i="5" l="1"/>
  <c r="AC9" i="5"/>
  <c r="AC5" i="5"/>
  <c r="AC7" i="5"/>
  <c r="AD4" i="5"/>
  <c r="AB6" i="5"/>
  <c r="AC6" i="5" l="1"/>
  <c r="AD9" i="5"/>
  <c r="AD5" i="5"/>
  <c r="AD7" i="5"/>
  <c r="AE4" i="5"/>
  <c r="AC8" i="5"/>
  <c r="AD8" i="5" l="1"/>
  <c r="AF4" i="5"/>
  <c r="AE9" i="5"/>
  <c r="AE7" i="5"/>
  <c r="AE5" i="5"/>
  <c r="AD6" i="5"/>
  <c r="AF5" i="5" l="1"/>
  <c r="AF7" i="5"/>
  <c r="AG4" i="5"/>
  <c r="AF9" i="5"/>
  <c r="AE6" i="5"/>
  <c r="AE8" i="5"/>
  <c r="AF8" i="5" l="1"/>
  <c r="AF6" i="5"/>
  <c r="AG7" i="5"/>
  <c r="AH4" i="5"/>
  <c r="AG9" i="5"/>
  <c r="AG5" i="5"/>
  <c r="AI4" i="5" l="1"/>
  <c r="AH5" i="5"/>
  <c r="AH7" i="5"/>
  <c r="AH9" i="5"/>
  <c r="AG6" i="5"/>
  <c r="AG8" i="5"/>
  <c r="AH8" i="5" l="1"/>
  <c r="AH6" i="5"/>
  <c r="AI5" i="5"/>
  <c r="AI7" i="5"/>
  <c r="AJ4" i="5"/>
  <c r="AI9" i="5"/>
  <c r="AI8" i="5" l="1"/>
  <c r="AJ9" i="5"/>
  <c r="AJ7" i="5"/>
  <c r="AJ5" i="5"/>
  <c r="AK4" i="5"/>
  <c r="AI6" i="5"/>
  <c r="AJ8" i="5" l="1"/>
  <c r="AJ6" i="5"/>
  <c r="AK7" i="5"/>
  <c r="AL4" i="5"/>
  <c r="AK9" i="5"/>
  <c r="AK5" i="5"/>
  <c r="AL7" i="5" l="1"/>
  <c r="AL9" i="5"/>
  <c r="AL5" i="5"/>
  <c r="AM4" i="5"/>
  <c r="AK6" i="5"/>
  <c r="AK8" i="5"/>
  <c r="AL8" i="5" l="1"/>
  <c r="AL6" i="5"/>
  <c r="AN4" i="5"/>
  <c r="AM9" i="5"/>
  <c r="AM7" i="5"/>
  <c r="AM5" i="5"/>
  <c r="AM6" i="5" l="1"/>
  <c r="AN9" i="5"/>
  <c r="AN5" i="5"/>
  <c r="AO4" i="5"/>
  <c r="AN7" i="5"/>
  <c r="AM8" i="5"/>
  <c r="AN6" i="5" l="1"/>
  <c r="AN8" i="5"/>
  <c r="AO9" i="5"/>
  <c r="AO5" i="5"/>
  <c r="AO7" i="5"/>
  <c r="AP4" i="5"/>
  <c r="AO8" i="5" l="1"/>
  <c r="AQ4" i="5"/>
  <c r="AP5" i="5"/>
  <c r="AP7" i="5"/>
  <c r="AP9" i="5"/>
  <c r="AO6" i="5"/>
  <c r="AP6" i="5" l="1"/>
  <c r="AQ7" i="5"/>
  <c r="AR4" i="5"/>
  <c r="AQ9" i="5"/>
  <c r="AQ5" i="5"/>
  <c r="AP8" i="5"/>
  <c r="AQ8" i="5" l="1"/>
  <c r="AR9" i="5"/>
  <c r="AR7" i="5"/>
  <c r="AR5" i="5"/>
  <c r="AS4" i="5"/>
  <c r="AQ6" i="5"/>
  <c r="AR8" i="5" l="1"/>
  <c r="AR6" i="5"/>
  <c r="AS5" i="5"/>
  <c r="AS7" i="5"/>
  <c r="AT4" i="5"/>
  <c r="AS9" i="5"/>
  <c r="AS8" i="5" l="1"/>
  <c r="AT5" i="5"/>
  <c r="AT7" i="5"/>
  <c r="AT9" i="5"/>
  <c r="AU4" i="5"/>
  <c r="AS6" i="5"/>
  <c r="AT6" i="5" l="1"/>
  <c r="AV4" i="5"/>
  <c r="AU9" i="5"/>
  <c r="AU7" i="5"/>
  <c r="AU5" i="5"/>
  <c r="AT8" i="5"/>
  <c r="AU8" i="5" l="1"/>
  <c r="AV7" i="5"/>
  <c r="AW4" i="5"/>
  <c r="AV9" i="5"/>
  <c r="AV5" i="5"/>
  <c r="AU6" i="5"/>
  <c r="AV8" i="5" l="1"/>
  <c r="AV6" i="5"/>
  <c r="AW7" i="5"/>
  <c r="AW9" i="5"/>
  <c r="AW5" i="5"/>
  <c r="AX4" i="5"/>
  <c r="AW8" i="5" l="1"/>
  <c r="AY4" i="5"/>
  <c r="AX9" i="5"/>
  <c r="AX5" i="5"/>
  <c r="AX7" i="5"/>
  <c r="AW6" i="5"/>
  <c r="AX6" i="5" l="1"/>
  <c r="AY9" i="5"/>
  <c r="AY5" i="5"/>
  <c r="AY7" i="5"/>
  <c r="AZ4" i="5"/>
  <c r="AX8" i="5"/>
  <c r="AY8" i="5" l="1"/>
  <c r="AZ9" i="5"/>
  <c r="AZ7" i="5"/>
  <c r="AZ5" i="5"/>
  <c r="BA4" i="5"/>
  <c r="AY6" i="5"/>
  <c r="AZ6" i="5" l="1"/>
  <c r="BA5" i="5"/>
  <c r="BA7" i="5"/>
  <c r="BB4" i="5"/>
  <c r="BA9" i="5"/>
  <c r="AZ8" i="5"/>
  <c r="BA6" i="5" l="1"/>
  <c r="BA8" i="5"/>
  <c r="BB7" i="5"/>
  <c r="BC4" i="5"/>
  <c r="BB9" i="5"/>
  <c r="BB5" i="5"/>
  <c r="BD4" i="5" l="1"/>
  <c r="BC9" i="5"/>
  <c r="BC7" i="5"/>
  <c r="BC5" i="5"/>
  <c r="BB8" i="5"/>
  <c r="BB6" i="5"/>
  <c r="BD5" i="5" l="1"/>
  <c r="BD7" i="5"/>
  <c r="BE4" i="5"/>
  <c r="BD9" i="5"/>
  <c r="BC6" i="5"/>
  <c r="BC8" i="5"/>
  <c r="BD8" i="5" l="1"/>
  <c r="BD6" i="5"/>
  <c r="BE5" i="5"/>
  <c r="BE7" i="5"/>
  <c r="BE9" i="5"/>
  <c r="BF4" i="5"/>
  <c r="BE8" i="5" l="1"/>
  <c r="BG4" i="5"/>
  <c r="BF7" i="5"/>
  <c r="BF9" i="5"/>
  <c r="BF5" i="5"/>
  <c r="BE6" i="5"/>
  <c r="BG7" i="5" l="1"/>
  <c r="BH4" i="5"/>
  <c r="BG9" i="5"/>
  <c r="BG5" i="5"/>
  <c r="BF6" i="5"/>
  <c r="BF8" i="5"/>
  <c r="BG6" i="5" l="1"/>
  <c r="BH9" i="5"/>
  <c r="BH7" i="5"/>
  <c r="BH5" i="5"/>
  <c r="BI4" i="5"/>
  <c r="BG8" i="5"/>
  <c r="BH6" i="5" l="1"/>
  <c r="BH8" i="5"/>
  <c r="BI9" i="5"/>
  <c r="BI5" i="5"/>
  <c r="BI7" i="5"/>
  <c r="BJ4" i="5"/>
  <c r="BJ9" i="5" l="1"/>
  <c r="BJ5" i="5"/>
  <c r="BJ7" i="5"/>
  <c r="BK4" i="5"/>
  <c r="BI8" i="5"/>
  <c r="BI6" i="5"/>
  <c r="BJ8" i="5" l="1"/>
  <c r="BJ6" i="5"/>
  <c r="BL4" i="5"/>
  <c r="BK9" i="5"/>
  <c r="BK7" i="5"/>
  <c r="BK5" i="5"/>
  <c r="BL9" i="5" l="1"/>
  <c r="BL5" i="5"/>
  <c r="BL7" i="5"/>
  <c r="BM4" i="5"/>
  <c r="BK6" i="5"/>
  <c r="BK8" i="5"/>
  <c r="BL8" i="5" l="1"/>
  <c r="BL6" i="5"/>
  <c r="BM9" i="5"/>
  <c r="BM7" i="5"/>
  <c r="BN4" i="5"/>
  <c r="BM5" i="5"/>
  <c r="BM8" i="5" l="1"/>
  <c r="BN9" i="5"/>
  <c r="BO4" i="5"/>
  <c r="BN5" i="5"/>
  <c r="BN7" i="5"/>
  <c r="BM6" i="5"/>
  <c r="BN6" i="5" l="1"/>
  <c r="BO9" i="5"/>
  <c r="BO5" i="5"/>
  <c r="BO7" i="5"/>
  <c r="BP4" i="5"/>
  <c r="BN8" i="5"/>
  <c r="BO6" i="5" l="1"/>
  <c r="BP9" i="5"/>
  <c r="BP7" i="5"/>
  <c r="BP5" i="5"/>
  <c r="BQ4" i="5"/>
  <c r="BO8" i="5"/>
  <c r="BQ9" i="5" l="1"/>
  <c r="BQ7" i="5"/>
  <c r="BR4" i="5"/>
  <c r="BQ5" i="5"/>
  <c r="BP6" i="5"/>
  <c r="BP8" i="5"/>
  <c r="BQ8" i="5" l="1"/>
  <c r="BQ6" i="5"/>
  <c r="BR9" i="5"/>
  <c r="BR7" i="5"/>
  <c r="BR5" i="5"/>
  <c r="BR8" i="5" l="1"/>
  <c r="BR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56" authorId="0" shapeId="0" xr:uid="{00000000-0006-0000-0100-000001000000}">
      <text>
        <r>
          <rPr>
            <sz val="11"/>
            <color rgb="FF000000"/>
            <rFont val="Calibri"/>
            <family val="2"/>
            <scheme val="minor"/>
          </rPr>
          <t>@anhduy.le1997@gmail.com 
Fill data UTC/UTR
_Assigned to Duy Lê Anh_
	-An Nguyen</t>
        </r>
      </text>
    </comment>
    <comment ref="A229" authorId="0" shapeId="0" xr:uid="{00000000-0006-0000-0100-000002000000}">
      <text>
        <r>
          <rPr>
            <sz val="11"/>
            <color rgb="FF000000"/>
            <rFont val="Calibri"/>
            <family val="2"/>
            <scheme val="minor"/>
          </rPr>
          <t>@anhduy.le1997@gmail.com 
Fill data ở phần UTC/UTR
_Assigned to Duy Lê Anh_
	-An Nguyen</t>
        </r>
      </text>
    </comment>
  </commentList>
</comments>
</file>

<file path=xl/sharedStrings.xml><?xml version="1.0" encoding="utf-8"?>
<sst xmlns="http://schemas.openxmlformats.org/spreadsheetml/2006/main" count="1040" uniqueCount="409">
  <si>
    <t>週報</t>
  </si>
  <si>
    <t>1. プロジェクトの一般情報</t>
  </si>
  <si>
    <t>プロジェクト名</t>
  </si>
  <si>
    <t>PM担当者名</t>
  </si>
  <si>
    <t>プロジェクト開始日</t>
  </si>
  <si>
    <t>報告日</t>
  </si>
  <si>
    <t>報告期間</t>
  </si>
  <si>
    <t>～</t>
  </si>
  <si>
    <t>状況</t>
  </si>
  <si>
    <t>備考</t>
  </si>
  <si>
    <t>全体累計件数</t>
  </si>
  <si>
    <t>回答済み</t>
  </si>
  <si>
    <t>残り</t>
  </si>
  <si>
    <t>完了率（％）</t>
  </si>
  <si>
    <t>6.その他</t>
  </si>
  <si>
    <t>#</t>
  </si>
  <si>
    <t>中作業</t>
  </si>
  <si>
    <t>担当</t>
  </si>
  <si>
    <t>開始日(StartDate)</t>
  </si>
  <si>
    <t>完了日(EndDate)</t>
  </si>
  <si>
    <t>ケース数
実績</t>
  </si>
  <si>
    <t>消化数</t>
  </si>
  <si>
    <t>消化率</t>
  </si>
  <si>
    <t>バグ発見</t>
  </si>
  <si>
    <t>バグ修正</t>
  </si>
  <si>
    <t>Check late</t>
  </si>
  <si>
    <t>(MediumTask)</t>
  </si>
  <si>
    <t>(PIC)</t>
  </si>
  <si>
    <t>予定(Plan)</t>
  </si>
  <si>
    <t>実績(Actual)</t>
  </si>
  <si>
    <t>%</t>
  </si>
  <si>
    <t>Status</t>
  </si>
  <si>
    <t>Note</t>
  </si>
  <si>
    <t>&lt;auto&gt;</t>
  </si>
  <si>
    <t>Create Spec Task</t>
  </si>
  <si>
    <t/>
  </si>
  <si>
    <t xml:space="preserve">   (Specs)「自己評価の入力」の評価項目は科目に紐づいていた評価項目を表示していたが、科目ークラスに紐づいた評価項目を表示する。</t>
  </si>
  <si>
    <t>2 | 作業中 / In Progress</t>
  </si>
  <si>
    <t xml:space="preserve">   (Specs)授業アンケート機能について</t>
  </si>
  <si>
    <t xml:space="preserve">   (Specs)バッチ処理の変更・追加処理</t>
  </si>
  <si>
    <t xml:space="preserve">   (Specs)「2達成度の確認」でバッチ処理している計算方法を積み上げ式計算に変更する。</t>
  </si>
  <si>
    <t>Coding Task</t>
  </si>
  <si>
    <t xml:space="preserve">   [CD][バッチ詳細] 1 ms_student.csv</t>
  </si>
  <si>
    <t>3 | 終了 / Finished</t>
  </si>
  <si>
    <t xml:space="preserve">   [CD][バッチ詳細] 2 ms_teacher.csv</t>
  </si>
  <si>
    <t xml:space="preserve">   [CD][バッチ詳細] 3 ms_supervisor.csv</t>
  </si>
  <si>
    <t xml:space="preserve">   [CD][バッチ詳細] 4 ms_subject.csv</t>
  </si>
  <si>
    <t xml:space="preserve">   [CD][バッチ詳細] 5 ms_school_record.csv</t>
  </si>
  <si>
    <t xml:space="preserve">   [CD][バッチ詳細] 6 ms_school_record_failure.csv</t>
  </si>
  <si>
    <t xml:space="preserve">   [CD][バッチ詳細] 7 ms_school_record_gpa.csv</t>
  </si>
  <si>
    <t xml:space="preserve">   [CD][バッチ詳細] 8 ms_jikanwari.csv</t>
  </si>
  <si>
    <t xml:space="preserve">   [CD][バッチ詳細] 9 ms_attendance_management.csv</t>
  </si>
  <si>
    <t xml:space="preserve">   [CD][バッチ詳細] 10 圧縮</t>
  </si>
  <si>
    <t xml:space="preserve">   [CD][バッチ詳細] 11 容量チェック</t>
  </si>
  <si>
    <t>6 | キャンセル / Canceled</t>
  </si>
  <si>
    <t xml:space="preserve">   [CD][バッチ詳細] 12 ファイル転送</t>
  </si>
  <si>
    <t xml:space="preserve">   [CD][バッチ詳細] 13 プロセス残留チェック</t>
  </si>
  <si>
    <t xml:space="preserve">   [CD][バッチ詳細] 14 tr_student_monthly_belongsテーブルのデータ保存を実行</t>
  </si>
  <si>
    <t xml:space="preserve">   [CD][バッチ詳細] 15 日ごとにアクセスする学生の総数を記録</t>
  </si>
  <si>
    <t xml:space="preserve">   [CD][バッチ詳細]「2達成度の確認」でバッチ処理している計算方法を積み上げ式計算に変更する。</t>
  </si>
  <si>
    <t xml:space="preserve">   [CD][バッチ詳細]バッチ処理の変更・追加処理</t>
  </si>
  <si>
    <t xml:space="preserve">   [CD][API]95-1 アンケート詳細取得</t>
  </si>
  <si>
    <t xml:space="preserve">   [CD][API]95-2 アンケート情報保存</t>
  </si>
  <si>
    <t xml:space="preserve">   [CD][API]95-3 アンケート情報更新</t>
  </si>
  <si>
    <t xml:space="preserve">   [CD][API]160-1 管理者のシステム情報を取得</t>
  </si>
  <si>
    <t xml:space="preserve">   [CD][API]160-2 管理者情報を取得</t>
  </si>
  <si>
    <t xml:space="preserve">   [CD][API]123-6 学生編集</t>
  </si>
  <si>
    <t xml:space="preserve">   [CD][API]128-1 一般ユーザー情報</t>
  </si>
  <si>
    <t xml:space="preserve">   [CD][API]128-2 一般ユーザー削除</t>
  </si>
  <si>
    <t xml:space="preserve">   [CD][API]128-3 複数一般ユーザー削除</t>
  </si>
  <si>
    <t xml:space="preserve">   [CD][API]128-4 一般ユーザーCSVインポート</t>
  </si>
  <si>
    <t xml:space="preserve">   [CD][API]128-5 一般ユーザーCSVエクスポート</t>
  </si>
  <si>
    <t xml:space="preserve">   [CD][API]128-6 一般ユーザー情報追加</t>
  </si>
  <si>
    <t xml:space="preserve">   [CD][API]128-7 一般ユーザー情報更新</t>
  </si>
  <si>
    <t xml:space="preserve">   [CD][API]129-1 教員に管理される学生一覧取得</t>
  </si>
  <si>
    <t xml:space="preserve">   [CD][API]129-2 管理者一覧取得</t>
  </si>
  <si>
    <t xml:space="preserve">   [CD][API]129-3 管理者登録</t>
  </si>
  <si>
    <t xml:space="preserve">   [CD][API]129-4 管理者更新</t>
  </si>
  <si>
    <t xml:space="preserve">   [CD][API]129-5 管理者削除</t>
  </si>
  <si>
    <t xml:space="preserve">   [CD][API]129-6 管理者CSVインポート</t>
  </si>
  <si>
    <t xml:space="preserve">   [CD][API]129-7 管理者CSVエクスポート</t>
  </si>
  <si>
    <t xml:space="preserve">   [CD][API]131-1 ms_teacher_authorities一覧取得</t>
  </si>
  <si>
    <t xml:space="preserve">   [CD][API]131-2 ms_teacher_authorities情報追加</t>
  </si>
  <si>
    <t xml:space="preserve">   [CD][API]131-3 ms_teacher_authorities情報更新</t>
  </si>
  <si>
    <t xml:space="preserve">   [CD][API]131-4 ms_teacher_authorities情報削除</t>
  </si>
  <si>
    <t xml:space="preserve">   [CD][API]131-5 ms_teacher_authorities情報CSVインポート</t>
  </si>
  <si>
    <t xml:space="preserve">   [CD][API]131-6 ms_teacher_authorities情報CSVエクスポート</t>
  </si>
  <si>
    <t xml:space="preserve">   [CD][API]148-1 学習・教育到達目標積み上げ式の一覧取得</t>
  </si>
  <si>
    <t xml:space="preserve">   [CD][API]148-2 学習・教育到達目標積み上げ式追加</t>
  </si>
  <si>
    <t xml:space="preserve">   [CD][API]148-3 学習・教育到達目標積み上げ式更新</t>
  </si>
  <si>
    <t xml:space="preserve">   [CD][API]148-1 学習・教育達成目標計算設定の一覧取得</t>
  </si>
  <si>
    <t xml:space="preserve">   [CD][API]148-2 学習・教育達成目標計算設定追加</t>
  </si>
  <si>
    <t xml:space="preserve">   [CD][API]148-3 学習・教育達成目標計算設定更新</t>
  </si>
  <si>
    <t xml:space="preserve">   [CD][API]148-4 学習・教育達成目標計算設定削除</t>
  </si>
  <si>
    <t xml:space="preserve">   [CD][API]148-5 学習・教育達成目標計算設定削除</t>
  </si>
  <si>
    <t xml:space="preserve">   [CD][API]148-6 学習・教育達成目標計算設定CSVインポート</t>
  </si>
  <si>
    <t xml:space="preserve">   [CD][API]148-7 学習・教育達成目標計算設定CSVエクスポート</t>
  </si>
  <si>
    <t xml:space="preserve">   [CD][API]149-1 学習・教育達成目標授業科目計算設定の一覧取得</t>
  </si>
  <si>
    <t xml:space="preserve">   [CD][API]149-2 学習・教育達成目標授業科目計算設定追加</t>
  </si>
  <si>
    <t xml:space="preserve">   [CD][API]149-3 学習・教育達成目標授業科目計算設定更新</t>
  </si>
  <si>
    <t xml:space="preserve">   [CD][API]149-4 学習・教育達成目標授業科目計算設定削除</t>
  </si>
  <si>
    <t xml:space="preserve">   [CD][API]149-5 学習・教育達成目標授業科目計算設定削除</t>
  </si>
  <si>
    <t xml:space="preserve">   [CD][API]149-6 学習・教育達成目標授業科目計算設定CSVインポート</t>
  </si>
  <si>
    <t xml:space="preserve">   [CD][API]149-7 学習・教育達成目標授業科目計算設定CSVエクスポート</t>
  </si>
  <si>
    <t xml:space="preserve">   [CD][API]154-1 学生デフォルトモジュール設定取得</t>
  </si>
  <si>
    <t xml:space="preserve">   [CD][API]154-2 学生のCVSデフォルトモジュール設定エクスポート</t>
  </si>
  <si>
    <t>1| 新しい / New</t>
  </si>
  <si>
    <t xml:space="preserve">   [CD][API]155-1 学生を閲覧する教員のデフォルトレイアウトを取得</t>
  </si>
  <si>
    <t xml:space="preserve">   [CD][API]155-2 授業アンケート - 公開データを格納</t>
  </si>
  <si>
    <t xml:space="preserve">   [CD][API]「自己評価の入力」の評価項目は科目に紐づいていた評価項目を表示していたが、科目ークラスに紐づいた評価項目を表示する。</t>
  </si>
  <si>
    <t xml:space="preserve">   [CD][API]授業アンケート機能について</t>
  </si>
  <si>
    <t xml:space="preserve">   [CD][API]95-4 授業アンケート - 公開データを格納</t>
  </si>
  <si>
    <t xml:space="preserve">   [CD][API]95-5 授業アンケート - 公開データを作成</t>
  </si>
  <si>
    <t xml:space="preserve">   [CD][API]95-6 授業アンケート - 公開データを削除</t>
  </si>
  <si>
    <t>Intergration Task</t>
  </si>
  <si>
    <t>Create UT Checklist</t>
  </si>
  <si>
    <t>Execute UTC Checklist</t>
  </si>
  <si>
    <t>Portfolio</t>
  </si>
  <si>
    <t>Syllabus</t>
  </si>
  <si>
    <t>4 | リリース完了 / Release</t>
  </si>
  <si>
    <t>新しい</t>
  </si>
  <si>
    <t>作業中</t>
  </si>
  <si>
    <t>終了</t>
  </si>
  <si>
    <t>リリース完了</t>
  </si>
  <si>
    <t>保留中</t>
  </si>
  <si>
    <t>5 | 保留中 / Pending</t>
  </si>
  <si>
    <t>キャンセル</t>
  </si>
  <si>
    <t>Burn down task</t>
  </si>
  <si>
    <t>Total Task</t>
  </si>
  <si>
    <t>Day</t>
  </si>
  <si>
    <t>予定に毎日完成済作業</t>
  </si>
  <si>
    <t>予定に残作業</t>
  </si>
  <si>
    <t>実際に毎日完成済作業</t>
  </si>
  <si>
    <t>実際に残作業</t>
  </si>
  <si>
    <t>現在の日付</t>
  </si>
  <si>
    <t>■進捗：</t>
    <phoneticPr fontId="12"/>
  </si>
  <si>
    <t>Specs</t>
  </si>
  <si>
    <t>Coding</t>
  </si>
  <si>
    <t>Integration Task</t>
  </si>
  <si>
    <t>UT Checklist</t>
  </si>
  <si>
    <t>Execute UT Checklist</t>
  </si>
  <si>
    <t>87.3% 完了しております。</t>
    <phoneticPr fontId="12"/>
  </si>
  <si>
    <t>88.9% 完了しております。</t>
    <phoneticPr fontId="12"/>
  </si>
  <si>
    <t>■原因</t>
    <rPh sb="1" eb="3">
      <t>ゲンイン</t>
    </rPh>
    <phoneticPr fontId="12"/>
  </si>
  <si>
    <t>■対策</t>
    <rPh sb="1" eb="3">
      <t>タイサク</t>
    </rPh>
    <phoneticPr fontId="12"/>
  </si>
  <si>
    <t>3.詳細状況</t>
    <rPh sb="2" eb="4">
      <t>ショウサイ</t>
    </rPh>
    <rPh sb="4" eb="6">
      <t>ジョウキョウ</t>
    </rPh>
    <phoneticPr fontId="12"/>
  </si>
  <si>
    <t>2.1進捗概況</t>
    <phoneticPr fontId="12"/>
  </si>
  <si>
    <t>2.全体概況</t>
    <rPh sb="2" eb="4">
      <t>ゼンタイ</t>
    </rPh>
    <phoneticPr fontId="12"/>
  </si>
  <si>
    <t>3.1進捗概況</t>
    <phoneticPr fontId="12"/>
  </si>
  <si>
    <t>#</t>
    <phoneticPr fontId="12"/>
  </si>
  <si>
    <t>完了予定</t>
    <rPh sb="0" eb="2">
      <t>カンリョウ</t>
    </rPh>
    <rPh sb="2" eb="4">
      <t>ヨテイ</t>
    </rPh>
    <phoneticPr fontId="12"/>
  </si>
  <si>
    <t>完了実績</t>
    <rPh sb="0" eb="2">
      <t>カンリョウ</t>
    </rPh>
    <rPh sb="2" eb="4">
      <t>ジッセキ</t>
    </rPh>
    <phoneticPr fontId="12"/>
  </si>
  <si>
    <t>%Plan</t>
  </si>
  <si>
    <t>%Actual</t>
  </si>
  <si>
    <t>工程</t>
    <rPh sb="0" eb="2">
      <t>コウテイ</t>
    </rPh>
    <phoneticPr fontId="12"/>
  </si>
  <si>
    <t>タスク件数(全)</t>
    <rPh sb="3" eb="5">
      <t>ケンスウ</t>
    </rPh>
    <rPh sb="6" eb="7">
      <t>ゼン</t>
    </rPh>
    <phoneticPr fontId="12"/>
  </si>
  <si>
    <t>100.0% 完了しております。</t>
    <phoneticPr fontId="12"/>
  </si>
  <si>
    <t>63%しています。</t>
    <phoneticPr fontId="12"/>
  </si>
  <si>
    <t>2.2.品質概況</t>
    <rPh sb="4" eb="6">
      <t>ヒンシツ</t>
    </rPh>
    <phoneticPr fontId="12"/>
  </si>
  <si>
    <t>チェックリスト</t>
    <phoneticPr fontId="12"/>
  </si>
  <si>
    <t>項目</t>
    <rPh sb="0" eb="2">
      <t>コウモク</t>
    </rPh>
    <phoneticPr fontId="12"/>
  </si>
  <si>
    <t>チェックリスト実行状況</t>
    <rPh sb="7" eb="9">
      <t>ジッコウ</t>
    </rPh>
    <rPh sb="9" eb="11">
      <t>ジョウキョウ</t>
    </rPh>
    <phoneticPr fontId="12"/>
  </si>
  <si>
    <t>全チェック(件数)</t>
    <rPh sb="0" eb="1">
      <t>ゼン</t>
    </rPh>
    <rPh sb="6" eb="8">
      <t>ケンスウ</t>
    </rPh>
    <phoneticPr fontId="12"/>
  </si>
  <si>
    <t>チェック済み(件数)</t>
    <rPh sb="4" eb="5">
      <t>ズ</t>
    </rPh>
    <rPh sb="7" eb="9">
      <t>ケンスウ</t>
    </rPh>
    <phoneticPr fontId="12"/>
  </si>
  <si>
    <t>済み(％)</t>
    <rPh sb="0" eb="1">
      <t>ズ</t>
    </rPh>
    <phoneticPr fontId="12"/>
  </si>
  <si>
    <t>バグ状況</t>
    <rPh sb="2" eb="4">
      <t>ジョウキョウ</t>
    </rPh>
    <phoneticPr fontId="12"/>
  </si>
  <si>
    <t>バグ</t>
    <phoneticPr fontId="12"/>
  </si>
  <si>
    <t>発見(件数)</t>
    <rPh sb="0" eb="2">
      <t>ハッケン</t>
    </rPh>
    <rPh sb="3" eb="5">
      <t>ケンスウ</t>
    </rPh>
    <phoneticPr fontId="12"/>
  </si>
  <si>
    <t>修正済み(件数)</t>
    <rPh sb="0" eb="2">
      <t>シュウセイ</t>
    </rPh>
    <rPh sb="2" eb="3">
      <t>ズ</t>
    </rPh>
    <rPh sb="5" eb="7">
      <t>ケンスウ</t>
    </rPh>
    <phoneticPr fontId="12"/>
  </si>
  <si>
    <t>→品質評価した後、対策追加いたします。</t>
    <rPh sb="1" eb="3">
      <t>ヒンシツ</t>
    </rPh>
    <rPh sb="3" eb="5">
      <t>ヒョウカ</t>
    </rPh>
    <rPh sb="7" eb="8">
      <t>アト</t>
    </rPh>
    <rPh sb="9" eb="11">
      <t>タイサク</t>
    </rPh>
    <rPh sb="11" eb="13">
      <t>ツイカ</t>
    </rPh>
    <phoneticPr fontId="12"/>
  </si>
  <si>
    <t>質問</t>
    <rPh sb="0" eb="2">
      <t>シツモン</t>
    </rPh>
    <phoneticPr fontId="12"/>
  </si>
  <si>
    <t>3.2.SKG内品質概況</t>
    <rPh sb="7" eb="8">
      <t>ウチ</t>
    </rPh>
    <rPh sb="8" eb="10">
      <t>ヒンシツ</t>
    </rPh>
    <phoneticPr fontId="12"/>
  </si>
  <si>
    <t>3.3.お客様指摘状況</t>
    <rPh sb="5" eb="7">
      <t>キャクサマ</t>
    </rPh>
    <rPh sb="7" eb="9">
      <t>シテキ</t>
    </rPh>
    <rPh sb="9" eb="11">
      <t>ジョウキョウ</t>
    </rPh>
    <phoneticPr fontId="12"/>
  </si>
  <si>
    <t>リリースした後、指摘や不良と要望を対応する原因です。</t>
    <rPh sb="6" eb="7">
      <t>アト</t>
    </rPh>
    <rPh sb="8" eb="10">
      <t>シテキ</t>
    </rPh>
    <rPh sb="11" eb="13">
      <t>フリョウ</t>
    </rPh>
    <rPh sb="14" eb="16">
      <t>ヨウボウ</t>
    </rPh>
    <rPh sb="17" eb="19">
      <t>タイオウ</t>
    </rPh>
    <rPh sb="21" eb="23">
      <t>ゲンイン</t>
    </rPh>
    <phoneticPr fontId="12"/>
  </si>
  <si>
    <t>→目標は９月２１日週まで遅延分はリカバリーできるようにします。</t>
    <rPh sb="1" eb="3">
      <t>モクヒョウ</t>
    </rPh>
    <rPh sb="5" eb="6">
      <t>ガツ</t>
    </rPh>
    <rPh sb="8" eb="9">
      <t>ニチ</t>
    </rPh>
    <rPh sb="9" eb="10">
      <t>シュウ</t>
    </rPh>
    <rPh sb="12" eb="14">
      <t>チエン</t>
    </rPh>
    <rPh sb="14" eb="15">
      <t>ブン</t>
    </rPh>
    <phoneticPr fontId="12"/>
  </si>
  <si>
    <t>3.4.質問</t>
    <rPh sb="4" eb="6">
      <t>シツモン</t>
    </rPh>
    <phoneticPr fontId="12"/>
  </si>
  <si>
    <t>優先高質問を回答お願いします。</t>
    <rPh sb="0" eb="2">
      <t>ユウセン</t>
    </rPh>
    <rPh sb="2" eb="3">
      <t>タカ</t>
    </rPh>
    <rPh sb="3" eb="5">
      <t>シツモン</t>
    </rPh>
    <rPh sb="6" eb="8">
      <t>カイトウ</t>
    </rPh>
    <rPh sb="9" eb="10">
      <t>ネガ</t>
    </rPh>
    <phoneticPr fontId="12"/>
  </si>
  <si>
    <t>案件名</t>
    <rPh sb="0" eb="2">
      <t>アンケン</t>
    </rPh>
    <rPh sb="2" eb="3">
      <t>メイ</t>
    </rPh>
    <phoneticPr fontId="12"/>
  </si>
  <si>
    <t>2022年09月06日まで全体案件のXX.XX%完了しております。作業はスケジュールの通りに3日間ぐらい遅延があります。各工程の状況は以下の通りです。</t>
    <rPh sb="47" eb="49">
      <t>ニチカン</t>
    </rPh>
    <rPh sb="52" eb="54">
      <t>チエン</t>
    </rPh>
    <rPh sb="61" eb="63">
      <t>コウテイ</t>
    </rPh>
    <phoneticPr fontId="12"/>
  </si>
  <si>
    <t>【-221】（UTC）管理者：ユーザー管理-学生、詳細</t>
  </si>
  <si>
    <t>【-352】（UTC）管理者:教員の学生デフォルト設定</t>
  </si>
  <si>
    <t>【-353】（UTC）管理者:職員の学生デフォルト設定</t>
  </si>
  <si>
    <t>【-701】[UTE][バッチ詳細]「2達成度の確認」でバッチ処理している計算方法を積み上げ式計算に変更する。</t>
  </si>
  <si>
    <t>【-702】[UTE][バッチ詳細]バッチ処理の変更・追加処理</t>
  </si>
  <si>
    <t>【-703】[UTE][バッチ詳細] 1 ms_student.csv</t>
  </si>
  <si>
    <t>【-704】[UTE][バッチ詳細] 2 ms_teacher.csv</t>
  </si>
  <si>
    <t>【-705】[UTE][バッチ詳細] 3 ms_supervisor.csv</t>
  </si>
  <si>
    <t>【-706】[UTE][バッチ詳細] 4 ms_subject.csv</t>
  </si>
  <si>
    <t>【-707】[UTE][バッチ詳細] 5 ms_school_record.csv</t>
  </si>
  <si>
    <t>【-708】[UTE][バッチ詳細] 6 ms_school_record_failure.csv</t>
  </si>
  <si>
    <t>【-709】[UTE][バッチ詳細] 7 ms_school_record_gpa.csv</t>
  </si>
  <si>
    <t>【-710】[UTE][バッチ詳細] 8 ms_jikanwari.csv</t>
  </si>
  <si>
    <t>【-711】[UTE][バッチ詳細] 9 ms_attendance_management.csv</t>
  </si>
  <si>
    <t>【-712】[UTE][バッチ詳細] 10 圧縮</t>
  </si>
  <si>
    <t>【-713】[UTE][バッチ詳細] 11 容量チェック</t>
  </si>
  <si>
    <t>【-714】[UTE][バッチ詳細] 12 ファイル転送</t>
  </si>
  <si>
    <t>【-715】[UTE][バッチ詳細] 13 プロセス残留チェック</t>
  </si>
  <si>
    <t>【-716】[UTE][バッチ詳細] 14 tr_student_monthly_belongsテーブルのデータ保存を実行</t>
  </si>
  <si>
    <t>【-717】[UTE][バッチ詳細] 15 日ごとにアクセスする学生の総数を記録</t>
  </si>
  <si>
    <t>【-186】（UTE）教員・職員・管理者：担当学生一覧</t>
  </si>
  <si>
    <t>【-187】（UTE）教員・職員・管理者：担当学生一覧-教職間メモ</t>
  </si>
  <si>
    <t>【-188】（UTE）職員・管理者：学生情報-指導教員一覧</t>
  </si>
  <si>
    <t>【-189】（UTE）職員・管理者：学生情報-TOEICスコア一覧</t>
  </si>
  <si>
    <t>【-190】（UTE）職員・管理者：学習・教育目標管理-一覧</t>
  </si>
  <si>
    <t>【-191】（UTE）職員・管理者：学習・教育目標管理-学習・教育達成目標</t>
  </si>
  <si>
    <t>【-192】（UTE）職員・管理者：学習・教育目標管理-学習・教育達成目標授業科目</t>
  </si>
  <si>
    <t>【-193】（UTE）職員・管理者：学習・教育目標管理-評価項目</t>
  </si>
  <si>
    <t>【-194】（UTE）職員・管理者：学習・教育目標管理-評価基準</t>
  </si>
  <si>
    <t>【-196】（UTE）職員・管理者：情報抽出-学生のアクセスログ一覧</t>
  </si>
  <si>
    <t>【-195】（UTE）職員・管理者：情報抽出-教職カルテダウンロード</t>
  </si>
  <si>
    <t>【-197】（UTE）職員・管理者：学生情報-データ集計</t>
  </si>
  <si>
    <t>【-308】（UTE）職員:授業アンケート管理-授業アンケート設定</t>
  </si>
  <si>
    <t>【-309】（UTE）職員:授業アンケート管理-授業アンケート作成・編集</t>
  </si>
  <si>
    <t>【-210】（UTE）管理者：システム構築管理-システム設定</t>
  </si>
  <si>
    <t>【-211】（UTE）管理者：システム構築管理-使用言語</t>
  </si>
  <si>
    <t>【-212】（UTE）管理者：システム構築管理-所属項目</t>
  </si>
  <si>
    <t>【-213】（UTE）管理者：システム構築管理-権限</t>
  </si>
  <si>
    <t>【-215】（UTE）管理者：システム構築管理-自動インポート</t>
  </si>
  <si>
    <t>【-216】（UTE）管理者：システム構築管理-自動インポート-詳細</t>
  </si>
  <si>
    <t>【-217】（UTE）管理者：所属管理-学部</t>
  </si>
  <si>
    <t>【-218】（UTE）管理者：所属管理-学科</t>
  </si>
  <si>
    <t>【-219】（UTE）管理者：所属管理-コース</t>
  </si>
  <si>
    <t>【-220】（UTE）管理者：所属管理-配属先所属</t>
  </si>
  <si>
    <t>【-221】（UTE）管理者：ユーザー管理-学生、詳細</t>
  </si>
  <si>
    <t>【-224】（UTE）管理者：ユーザー管理-教員</t>
  </si>
  <si>
    <t>【-225】（UTE）管理者：ユーザー管理-職員</t>
  </si>
  <si>
    <t>【-325】（UTE）管理者：ユーザー管理-一般</t>
  </si>
  <si>
    <t>【-335】（UTE）管理者：ユーザー管理-管理者</t>
  </si>
  <si>
    <t>【-227】（UTE）管理者：ユーザー管理-指導教員</t>
  </si>
  <si>
    <t>【-228】（UTE）管理者：ユーザー管理-副担当教員</t>
  </si>
  <si>
    <t>【-333】（UTE）管理者：ユーザー管理-サポート教員</t>
  </si>
  <si>
    <t>【-230】（UTE）管理者：ユーザー管理-ログイン認証</t>
  </si>
  <si>
    <t>【-231】（UTE）管理者：授業項目・成績管理-授業科目</t>
  </si>
  <si>
    <t>【-233】（UTE）管理者：授業項目・成績管理-成績</t>
  </si>
  <si>
    <t>【-234】（UTE）管理者：授業項目・成績管理-成績GPA累計一覧</t>
  </si>
  <si>
    <t>【-235】（UTE）管理者：授業項目・成績管理-自己評価達成度</t>
  </si>
  <si>
    <t>【-236】（UTE）職員・管理者：学習・教育目標管理-プログラム設定</t>
  </si>
  <si>
    <t>【-331】（UTE）管理者:達成管理-学習・教育達成目標計算設定</t>
  </si>
  <si>
    <t>【-330】（UTE）管理者:達成管理-達成設定</t>
  </si>
  <si>
    <t>【-332】（UTE）管理者:達成管理-学習・教育達成目標授業科目計算設定</t>
  </si>
  <si>
    <t>【-237】（UTE）管理者：自己評価管理-入力スケジュール</t>
  </si>
  <si>
    <t>【-238】（UTE）管理者：自己評価管理-自己評価設定</t>
  </si>
  <si>
    <t>【-348】（UTE）管理者:学生デフォルト設定</t>
  </si>
  <si>
    <t>【-352】（UTE）管理者:教員の学生デフォルト設定</t>
  </si>
  <si>
    <t>【-353】（UTE）管理者:職員の学生デフォルト設定</t>
  </si>
  <si>
    <t>【-329】（UTE）【学修自己評価システム】管理者：モジュール説明設定</t>
  </si>
  <si>
    <t>【-164】（UTE）ログイン-アカウント</t>
  </si>
  <si>
    <t>【-167】（UTE）ログアウト-ログアウト</t>
  </si>
  <si>
    <t>【-165】（UTE）ログイン-シングルサインオン</t>
  </si>
  <si>
    <t>【-166】（UTE）ログイン-シボレス</t>
  </si>
  <si>
    <t>【-245】（UTE）アクセス履歴-アクセスログ</t>
  </si>
  <si>
    <t>【-246】（UTE）アクセス履歴-アクセスログ-詳細</t>
  </si>
  <si>
    <t xml:space="preserve">   (Specs)【-352】管理者:教員の学生デフォルト設定</t>
  </si>
  <si>
    <t xml:space="preserve">   (Specs)【-353】管理者:職員の学生デフォルト設定</t>
  </si>
  <si>
    <t xml:space="preserve">   [CD][API]【-352】管理者:教員の学生デフォルト設定</t>
  </si>
  <si>
    <t xml:space="preserve">   [CD][API]【-353】管理者:職員の学生デフォルト設定</t>
  </si>
  <si>
    <t xml:space="preserve">   【-170】(APIの組み込み)教員・職員：今学期の学びの目標</t>
  </si>
  <si>
    <t xml:space="preserve">   【-171】(APIの組み込み)教員・職員：自分の中に描く将来像</t>
  </si>
  <si>
    <t xml:space="preserve">   【-172】(APIの組み込み)教員・職員：学生生活、サークルなど</t>
  </si>
  <si>
    <t xml:space="preserve">   【-173】(APIの組み込み)教員・職員：教員からのコメント（学生へのコメント）</t>
  </si>
  <si>
    <t xml:space="preserve">   【-174】(APIの組み込み)教員・職員：指導教員名／面談日</t>
  </si>
  <si>
    <t xml:space="preserve">   【-175】(APIの組み込み)教員・職員：GPA・TOEIC・出欠状況</t>
  </si>
  <si>
    <t xml:space="preserve">   【-176】(APIの組み込み)教員・職員：履修情報</t>
  </si>
  <si>
    <t xml:space="preserve">   【-177】(APIの組み込み)教員・職員：履修情報-自己評価・授業アンケート</t>
  </si>
  <si>
    <t xml:space="preserve">   【-178】(APIの組み込み)教員・職員：履修状況の確認</t>
  </si>
  <si>
    <t xml:space="preserve">   【-179】(APIの組み込み)教員・職員：履修状況の確認-自己評価・授業アンケート</t>
  </si>
  <si>
    <t xml:space="preserve">   【-180】(APIの組み込み)教員・職員：達成度の確認-学習・教育到達目標による成績の状況 (成績平均)</t>
  </si>
  <si>
    <t xml:space="preserve">   【-181】(APIの組み込み)教員・職員：達成度の確認-学習・教育到達目標による自己評価の状況 (達成度)</t>
  </si>
  <si>
    <t xml:space="preserve">   【-182】(APIの組み込み)教員・職員：達成度の確認-学習・教育到達目標の達成度</t>
  </si>
  <si>
    <t xml:space="preserve">   【-183】(APIの組み込み)教員・職員：TOEIC</t>
  </si>
  <si>
    <t xml:space="preserve">   【-186】(APIの組み込み)教員・職員・管理者：担当学生一覧</t>
  </si>
  <si>
    <t xml:space="preserve">   【-187】(APIの組み込み)教員・職員・管理者：担当学生一覧-教職間メモ</t>
  </si>
  <si>
    <t xml:space="preserve">   【-196】(APIの組み込み)職員・管理者：情報抽出-学生のアクセスログ一覧</t>
  </si>
  <si>
    <t xml:space="preserve">   【-195】(APIの組み込み)職員・管理者：情報抽出-教職カルテダウンロード</t>
  </si>
  <si>
    <t xml:space="preserve">   【-197】(APIの組み込み)職員・管理者：学生情報-データ集計</t>
  </si>
  <si>
    <t xml:space="preserve">   【-308】(APIの組み込み)職員:授業アンケート管理-授業アンケート設定</t>
  </si>
  <si>
    <t xml:space="preserve">   【-309】(APIの組み込み)職員:授業アンケート管理-授業アンケート作成・編集</t>
  </si>
  <si>
    <t xml:space="preserve">   【-185】(APIの組み込み)教員・職員：異動履歴</t>
  </si>
  <si>
    <t xml:space="preserve">   【-245】(APIの組み込み)アクセス履歴-アクセスログ</t>
  </si>
  <si>
    <t xml:space="preserve">   【-246】(APIの組み込み)アクセス履歴-アクセスログ-詳細</t>
  </si>
  <si>
    <t xml:space="preserve">   【-188】(APIの組み込み)職員・管理者：学生情報-指導教員一覧</t>
  </si>
  <si>
    <t xml:space="preserve">   【-189】(APIの組み込み)職員・管理者：学生情報-TOEICスコア一覧</t>
  </si>
  <si>
    <t xml:space="preserve">   【-190】(APIの組み込み)職員・管理者：学習・教育目標管理-一覧</t>
  </si>
  <si>
    <t xml:space="preserve">   【-191】(APIの組み込み)職員・管理者：学習・教育目標管理-学習・教育達成目標</t>
  </si>
  <si>
    <t xml:space="preserve">   【-192】(APIの組み込み)職員・管理者：学習・教育目標管理-学習・教育達成目標授業科目</t>
  </si>
  <si>
    <t xml:space="preserve">   【-193】(APIの組み込み)職員・管理者：学習・教育目標管理-評価項目</t>
  </si>
  <si>
    <t xml:space="preserve">   【-194】(APIの組み込み)職員・管理者：学習・教育目標管理-評価基準</t>
  </si>
  <si>
    <t xml:space="preserve">   【-210】(APIの組み込み)管理者：システム構築管理-システム設定</t>
  </si>
  <si>
    <t xml:space="preserve">   【-211】(APIの組み込み)管理者：システム構築管理-使用言語</t>
  </si>
  <si>
    <t xml:space="preserve">   【-212】(APIの組み込み)管理者：システム構築管理-所属項目</t>
  </si>
  <si>
    <t xml:space="preserve">   【-213】(APIの組み込み)管理者：システム構築管理-権限</t>
  </si>
  <si>
    <t xml:space="preserve">   【-215】(APIの組み込み)管理者：システム構築管理-自動インポート</t>
  </si>
  <si>
    <t xml:space="preserve">   【-221】(APIの組み込み)管理者：ユーザー管理-学部生、詳細</t>
  </si>
  <si>
    <t xml:space="preserve">   【-224】(APIの組み込み)管理者：ユーザー管理-教員</t>
  </si>
  <si>
    <t xml:space="preserve">   【-225】(APIの組み込み)管理者：ユーザー管理-職員</t>
  </si>
  <si>
    <t xml:space="preserve">   【-325】(APIの組み込み)管理者：ユーザー管理-一般</t>
  </si>
  <si>
    <t xml:space="preserve">   【-335】(APIの組み込み)管理者：ユーザー管理-管理者</t>
  </si>
  <si>
    <t xml:space="preserve">   【-227】(APIの組み込み)管理者：ユーザー管理-指導教員</t>
  </si>
  <si>
    <t xml:space="preserve">   【-228】(APIの組み込み)管理者：ユーザー管理-副担当教員</t>
  </si>
  <si>
    <t xml:space="preserve">   【-333】(APIの組み込み)管理者：ユーザー管理-サポート教員</t>
  </si>
  <si>
    <t xml:space="preserve">   【-230】(APIの組み込み)管理者：ユーザー管理-ログイン認証</t>
  </si>
  <si>
    <t xml:space="preserve">   【-216】(APIの組み込み)管理者：システム構築管理-自動インポート-詳細</t>
  </si>
  <si>
    <t xml:space="preserve">   【-348】(APIの組み込み)管理者:学生デフォルト設定</t>
  </si>
  <si>
    <t xml:space="preserve">   【-352】(APIの組み込み)管理者:教員の学生デフォルト設定</t>
  </si>
  <si>
    <t xml:space="preserve">   【-353】(APIの組み込み)管理者:職員の学生デフォルト設定</t>
  </si>
  <si>
    <t xml:space="preserve">   【-217】(APIの組み込み)管理者：所属管理-学部</t>
  </si>
  <si>
    <t xml:space="preserve">   【-218】(APIの組み込み)管理者：所属管理-学科</t>
  </si>
  <si>
    <t xml:space="preserve">   【-219】(APIの組み込み)管理者：所属管理-コース</t>
  </si>
  <si>
    <t xml:space="preserve">   【-220】(APIの組み込み)管理者：所属管理-配属先所属</t>
  </si>
  <si>
    <t xml:space="preserve">   【-231】(APIの組み込み)管理者：授業項目・成績管理-授業科目</t>
  </si>
  <si>
    <t xml:space="preserve">   【-233】(APIの組み込み)管理者：授業項目・成績管理-成績</t>
  </si>
  <si>
    <t xml:space="preserve">   【-234】(APIの組み込み)管理者：授業項目・成績管理-成績GPA累計一覧</t>
  </si>
  <si>
    <t xml:space="preserve">   【-235】(APIの組み込み)管理者：授業項目・成績管理-自己評価達成度</t>
  </si>
  <si>
    <t xml:space="preserve">   【-236】(APIの組み込み)職員・管理者：学習・教育目標管理-プログラム設定</t>
  </si>
  <si>
    <t xml:space="preserve">   【-330】(APIの組み込み)管理者:達成管理-達成設定</t>
  </si>
  <si>
    <t xml:space="preserve">   【-331】(APIの組み込み)管理者:達成管理-学習・教育達成目標計算設定</t>
  </si>
  <si>
    <t xml:space="preserve">   【-332】(APIの組み込み)管理者:達成管理-学習・教育達成目標授業科目計算設定</t>
  </si>
  <si>
    <t xml:space="preserve">   【-237】(APIの組み込み)管理者：自己評価管理-入力スケジュール</t>
  </si>
  <si>
    <t xml:space="preserve">   【-238】(APIの組み込み)管理者：自己評価管理-自己評価設定</t>
  </si>
  <si>
    <t xml:space="preserve">   【-329】(APIの組み込み)管理者：モジュール説明設定</t>
  </si>
  <si>
    <t xml:space="preserve">   【-165】(APIの組み込み)ログイン-シングルサインオン</t>
  </si>
  <si>
    <t xml:space="preserve">   【-166】(APIの組み込み)ログイン-シボレス</t>
  </si>
  <si>
    <t xml:space="preserve">   【-168】(APIの組み込み)ログアウト-ポータルに戻る</t>
  </si>
  <si>
    <t>【-701】[UTC][バッチ詳細]「2達成度の確認」でバッチ処理している計算方法を積み上げ式計算に変更する。</t>
  </si>
  <si>
    <t>【-702】[UTC][バッチ詳細]バッチ処理の変更・追加処理</t>
  </si>
  <si>
    <t>【-703】[UTC][バッチ詳細] 1 ms_student.csv</t>
  </si>
  <si>
    <t>【-704】[UTC][バッチ詳細] 2 ms_teacher.csv</t>
  </si>
  <si>
    <t>【-705】[UTC][バッチ詳細] 3 ms_supervisor.csv</t>
  </si>
  <si>
    <t>【-706】[UTC][バッチ詳細] 4 ms_subject.csv</t>
  </si>
  <si>
    <t>【-707】[UTC][バッチ詳細] 5 ms_school_record.csv</t>
  </si>
  <si>
    <t>【-708】[UTC][バッチ詳細] 6 ms_school_record_failure.csv</t>
  </si>
  <si>
    <t>【-709】[UTC][バッチ詳細] 7 ms_school_record_gpa.csv</t>
  </si>
  <si>
    <t>【-710】[UTC][バッチ詳細] 8 ms_jikanwari.csv</t>
  </si>
  <si>
    <t>【-711】[UTC][バッチ詳細] 9 ms_attendance_management.csv</t>
  </si>
  <si>
    <t>【-712】[UTC][バッチ詳細] 10 圧縮</t>
  </si>
  <si>
    <t>【-713】[UTC][バッチ詳細] 11 容量チェック</t>
  </si>
  <si>
    <t>【-714】[UTC][バッチ詳細] 12 ファイル転送</t>
  </si>
  <si>
    <t>【-715】[UTC][バッチ詳細] 13 プロセス残留チェック</t>
  </si>
  <si>
    <t>【-716】[UTC][バッチ詳細] 14 tr_student_monthly_belongsテーブルのデータ保存を実行</t>
  </si>
  <si>
    <t>【-717】[UTC][バッチ詳細] 15 日ごとにアクセスする学生の総数を記録</t>
  </si>
  <si>
    <t>【-186】（UTC）教員・職員・管理者：担当学生一覧</t>
  </si>
  <si>
    <t>【-187】（UTC）教員・職員・管理者：担当学生一覧-教職間メモ</t>
  </si>
  <si>
    <t>【-188】（UTC）職員・管理者：学生情報-指導教員一覧</t>
  </si>
  <si>
    <t>【-189】（UTC）職員・管理者：学生情報-TOEICスコア一覧</t>
  </si>
  <si>
    <t>【-190】（UTC）職員・管理者：学習・教育目標管理-一覧</t>
  </si>
  <si>
    <t>【-191】（UTC）職員・管理者：学習・教育目標管理-学習・教育達成目標</t>
  </si>
  <si>
    <t>【-192】（UTC）職員・管理者：学習・教育目標管理-学習・教育達成目標授業科目</t>
  </si>
  <si>
    <t>【-193】（UTC）職員・管理者：学習・教育目標管理-評価項目</t>
  </si>
  <si>
    <t>【-194】（UTC）職員・管理者：学習・教育目標管理-評価基準</t>
  </si>
  <si>
    <t>【-196】（UTC）職員・管理者：情報抽出-学生のアクセスログ一覧</t>
  </si>
  <si>
    <t>【-195】（UTC）職員・管理者：情報抽出-教職カルテダウンロード</t>
  </si>
  <si>
    <t>【-197】（UTC）職員・管理者：学生情報-データ集計</t>
  </si>
  <si>
    <t>【-308】（UTC）職員:授業アンケート管理-授業アンケート設定</t>
  </si>
  <si>
    <t>【-309】（UTC）職員:授業アンケート管理-授業アンケート作成・編集</t>
  </si>
  <si>
    <t>【-210】（UTC）管理者：システム構築管理-システム設定</t>
  </si>
  <si>
    <t>【-211】（UTC）管理者：システム構築管理-使用言語</t>
  </si>
  <si>
    <t>【-212】（UTC）管理者：システム構築管理-所属項目</t>
  </si>
  <si>
    <t>【-213】（UTC）管理者：システム構築管理-権限</t>
  </si>
  <si>
    <t>【-215】（UTC）管理者：システム構築管理-自動インポート</t>
  </si>
  <si>
    <t>【-216】（UTC）管理者：システム構築管理-自動インポート-詳細</t>
  </si>
  <si>
    <t>【-217】（UTC）管理者：所属管理-学部</t>
  </si>
  <si>
    <t>【-218】（UTC）管理者：所属管理-学科</t>
  </si>
  <si>
    <t>【-219】（UTC）管理者：所属管理-コース</t>
  </si>
  <si>
    <t>【-220】（UTC）管理者：所属管理-配属先所属</t>
  </si>
  <si>
    <t>【-224】（UTC）管理者：ユーザー管理-教員</t>
  </si>
  <si>
    <t>【-225】（UTC）管理者：ユーザー管理-職員</t>
  </si>
  <si>
    <t>【-325】（UTC）管理者：ユーザー管理-一般</t>
  </si>
  <si>
    <t>【-335】（UTC）管理者：ユーザー管理-管理者</t>
  </si>
  <si>
    <t>【-227】（UTC）管理者：ユーザー管理-指導教員</t>
  </si>
  <si>
    <t>【-228】（UTC）管理者：ユーザー管理-副担当教員</t>
  </si>
  <si>
    <t>【-333】（UTC）管理者：ユーザー管理-サポート教員</t>
  </si>
  <si>
    <t>【-230】（UTC）管理者：ユーザー管理-ログイン認証</t>
  </si>
  <si>
    <t>【-231】（UTC）管理者：授業項目・成績管理-授業科目</t>
  </si>
  <si>
    <t>【-233】（UTC）管理者：授業項目・成績管理-成績</t>
  </si>
  <si>
    <t>【-234】（UTC）管理者：授業項目・成績管理-成績GPA累計一覧</t>
  </si>
  <si>
    <t>【-235】（UTC）管理者：授業項目・成績管理-自己評価達成度</t>
  </si>
  <si>
    <t>【-236】（UTC）職員・管理者：学習・教育目標管理-プログラム設定</t>
  </si>
  <si>
    <t>【-331】（UTC）管理者:達成管理-学習・教育達成目標計算設定</t>
  </si>
  <si>
    <t>【-330】（UTC）管理者:達成管理-達成設定</t>
  </si>
  <si>
    <t>【-332】（UTC）管理者:達成管理-学習・教育達成目標授業科目計算設定</t>
  </si>
  <si>
    <t>【-237】（UTC）管理者：自己評価管理-入力スケジュール</t>
  </si>
  <si>
    <t>【-238】（UTC）管理者：自己評価管理-自己評価設定</t>
  </si>
  <si>
    <t>【-348】（UTC）管理者:学生デフォルト設定</t>
  </si>
  <si>
    <t>【-329】（UTC）【学修自己評価システム】管理者：モジュール説明設定</t>
  </si>
  <si>
    <t>【-164】（UTC）ログイン-アカウント</t>
  </si>
  <si>
    <t>【-167】（UTC）ログアウト-ログアウト</t>
  </si>
  <si>
    <t>【-165】（UTC）ログイン-シングルサインオン</t>
  </si>
  <si>
    <t>【-166】（UTC）ログイン-シボレス</t>
  </si>
  <si>
    <t>【-245】（UTC）アクセス履歴-アクセスログ</t>
  </si>
  <si>
    <t>【-246】（UTC）アクセス履歴-アクセスログ-詳細</t>
  </si>
  <si>
    <t>リソースを1名追加しました。</t>
    <rPh sb="6" eb="7">
      <t>メイ</t>
    </rPh>
    <rPh sb="7" eb="9">
      <t>ツイカ</t>
    </rPh>
    <phoneticPr fontId="12"/>
  </si>
  <si>
    <t>83% 完了しております。</t>
    <phoneticPr fontId="12"/>
  </si>
  <si>
    <t>単体テストチェックリストはたりないですので、観点を追加してチェックリスト追加いたします。</t>
    <rPh sb="0" eb="2">
      <t>タンタイ</t>
    </rPh>
    <rPh sb="22" eb="24">
      <t>カンテン</t>
    </rPh>
    <rPh sb="25" eb="27">
      <t>ツイカ</t>
    </rPh>
    <rPh sb="36" eb="38">
      <t>ツイカ</t>
    </rPh>
    <phoneticPr fontId="12"/>
  </si>
  <si>
    <t>区分</t>
    <rPh sb="0" eb="2">
      <t>クブン</t>
    </rPh>
    <phoneticPr fontId="12"/>
  </si>
  <si>
    <t>CR</t>
    <phoneticPr fontId="12"/>
  </si>
  <si>
    <t>対応中</t>
  </si>
  <si>
    <t>対応済</t>
    <rPh sb="0" eb="2">
      <t>タイオウ</t>
    </rPh>
    <rPh sb="2" eb="3">
      <t>ズ</t>
    </rPh>
    <phoneticPr fontId="0"/>
  </si>
  <si>
    <t>終了</t>
    <rPh sb="0" eb="2">
      <t>シュウリョウ</t>
    </rPh>
    <phoneticPr fontId="0"/>
  </si>
  <si>
    <t>AAA機能</t>
    <rPh sb="3" eb="5">
      <t>キノウ</t>
    </rPh>
    <phoneticPr fontId="12"/>
  </si>
  <si>
    <t>全件数</t>
    <rPh sb="0" eb="3">
      <t>ゼンケンスウ</t>
    </rPh>
    <phoneticPr fontId="12"/>
  </si>
  <si>
    <t>新規</t>
    <rPh sb="0" eb="2">
      <t>シンキ</t>
    </rPh>
    <phoneticPr fontId="12"/>
  </si>
  <si>
    <r>
      <t>A</t>
    </r>
    <r>
      <rPr>
        <sz val="11"/>
        <color theme="1"/>
        <rFont val="Calibri"/>
        <family val="2"/>
        <scheme val="minor"/>
      </rPr>
      <t>BC</t>
    </r>
    <phoneticPr fontId="12"/>
  </si>
  <si>
    <t>TBD</t>
  </si>
  <si>
    <t>TBD</t>
    <phoneticPr fontId="12"/>
  </si>
  <si>
    <t>YYYY/MM/DD</t>
    <phoneticPr fontId="12"/>
  </si>
  <si>
    <t>管理者</t>
    <rPh sb="0" eb="3">
      <t>カンリシャ</t>
    </rPh>
    <phoneticPr fontId="12"/>
  </si>
  <si>
    <t>6.1　問題１：</t>
    <rPh sb="4" eb="6">
      <t>モンダイ</t>
    </rPh>
    <phoneticPr fontId="12"/>
  </si>
  <si>
    <t>6.2　問題2：</t>
    <rPh sb="4" eb="6">
      <t>モンダイ</t>
    </rPh>
    <phoneticPr fontId="12"/>
  </si>
  <si>
    <t>問題または要望にはここに記述します。</t>
    <rPh sb="0" eb="2">
      <t>モンダイ</t>
    </rPh>
    <rPh sb="5" eb="7">
      <t>ヨウボウ</t>
    </rPh>
    <rPh sb="12" eb="14">
      <t>キジュツ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</si>
</sst>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76" formatCode="m/d"/>
    <numFmt numFmtId="177" formatCode="yyyy\-mm\-dd"/>
    <numFmt numFmtId="178" formatCode="&quot;[&quot;#&quot;]&quot;"/>
    <numFmt numFmtId="179" formatCode="0_);[Red]\(0\)"/>
    <numFmt numFmtId="180" formatCode="[$-411]yyyy&quot;年&quot;m&quot;月&quot;d&quot;日&quot;"/>
    <numFmt numFmtId="181" formatCode="[$-F800]dddd\,\ mmmm\ dd\,\ yyyy"/>
    <numFmt numFmtId="182" formatCode="0.0%"/>
  </numFmts>
  <fonts count="30">
    <font>
      <sz val="10"/>
      <color rgb="FF00000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1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rgb="FFFFFFFF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rgb="FFFFFFFF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0"/>
      <color rgb="FFFFFFFF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theme="1"/>
      <name val="Calibri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DB3E2"/>
        <bgColor rgb="FF8DB3E2"/>
      </patternFill>
    </fill>
    <fill>
      <patternFill patternType="solid">
        <fgColor theme="4"/>
        <bgColor theme="4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/>
    <xf numFmtId="0" fontId="7" fillId="0" borderId="0"/>
    <xf numFmtId="9" fontId="1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9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16" fontId="5" fillId="0" borderId="0" xfId="0" applyNumberFormat="1" applyFont="1"/>
    <xf numFmtId="0" fontId="7" fillId="0" borderId="0" xfId="2" applyAlignment="1">
      <alignment vertical="center"/>
    </xf>
    <xf numFmtId="178" fontId="7" fillId="0" borderId="0" xfId="2" applyNumberFormat="1" applyAlignment="1">
      <alignment horizontal="center" vertical="center"/>
    </xf>
    <xf numFmtId="0" fontId="7" fillId="5" borderId="1" xfId="2" applyFill="1" applyBorder="1" applyAlignment="1">
      <alignment horizontal="center" vertical="center"/>
    </xf>
    <xf numFmtId="176" fontId="7" fillId="6" borderId="1" xfId="2" applyNumberFormat="1" applyFill="1" applyBorder="1" applyAlignment="1">
      <alignment horizontal="center" vertical="center"/>
    </xf>
    <xf numFmtId="177" fontId="7" fillId="5" borderId="1" xfId="2" applyNumberFormat="1" applyFill="1" applyBorder="1" applyAlignment="1">
      <alignment horizontal="center" vertical="center"/>
    </xf>
    <xf numFmtId="177" fontId="7" fillId="7" borderId="1" xfId="2" applyNumberFormat="1" applyFill="1" applyBorder="1" applyAlignment="1">
      <alignment horizontal="center" vertical="center"/>
    </xf>
    <xf numFmtId="0" fontId="7" fillId="0" borderId="1" xfId="2" applyBorder="1" applyAlignment="1">
      <alignment vertical="center"/>
    </xf>
    <xf numFmtId="0" fontId="7" fillId="0" borderId="1" xfId="2" applyBorder="1" applyAlignment="1">
      <alignment horizontal="center" vertical="center"/>
    </xf>
    <xf numFmtId="177" fontId="7" fillId="0" borderId="1" xfId="2" applyNumberFormat="1" applyBorder="1" applyAlignment="1">
      <alignment vertical="center"/>
    </xf>
    <xf numFmtId="179" fontId="7" fillId="0" borderId="1" xfId="2" applyNumberFormat="1" applyBorder="1" applyAlignment="1">
      <alignment vertical="center"/>
    </xf>
    <xf numFmtId="0" fontId="7" fillId="0" borderId="0" xfId="2" applyAlignment="1">
      <alignment horizontal="center" vertical="center"/>
    </xf>
    <xf numFmtId="3" fontId="7" fillId="7" borderId="1" xfId="2" applyNumberFormat="1" applyFill="1" applyBorder="1" applyAlignment="1">
      <alignment horizontal="center" vertical="center"/>
    </xf>
    <xf numFmtId="0" fontId="7" fillId="8" borderId="1" xfId="2" applyFill="1" applyBorder="1" applyAlignment="1">
      <alignment horizontal="center" vertical="center"/>
    </xf>
    <xf numFmtId="9" fontId="7" fillId="0" borderId="1" xfId="2" applyNumberFormat="1" applyBorder="1" applyAlignment="1">
      <alignment vertical="center"/>
    </xf>
    <xf numFmtId="3" fontId="7" fillId="0" borderId="1" xfId="2" applyNumberFormat="1" applyBorder="1" applyAlignment="1">
      <alignment vertical="center"/>
    </xf>
    <xf numFmtId="14" fontId="7" fillId="0" borderId="1" xfId="2" applyNumberFormat="1" applyBorder="1" applyAlignment="1">
      <alignment vertical="center"/>
    </xf>
    <xf numFmtId="0" fontId="9" fillId="0" borderId="1" xfId="2" applyFont="1" applyBorder="1" applyAlignment="1">
      <alignment vertical="center"/>
    </xf>
    <xf numFmtId="176" fontId="7" fillId="0" borderId="1" xfId="2" applyNumberFormat="1" applyBorder="1" applyAlignment="1">
      <alignment vertical="center"/>
    </xf>
    <xf numFmtId="0" fontId="14" fillId="0" borderId="0" xfId="4" applyFo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176" fontId="20" fillId="0" borderId="0" xfId="0" applyNumberFormat="1" applyFont="1" applyAlignment="1">
      <alignment vertical="center"/>
    </xf>
    <xf numFmtId="176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17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180" fontId="14" fillId="0" borderId="2" xfId="0" applyNumberFormat="1" applyFont="1" applyBorder="1" applyAlignment="1">
      <alignment horizontal="right" vertical="center"/>
    </xf>
    <xf numFmtId="14" fontId="14" fillId="0" borderId="4" xfId="0" applyNumberFormat="1" applyFont="1" applyBorder="1" applyAlignment="1">
      <alignment horizontal="right" vertical="center"/>
    </xf>
    <xf numFmtId="14" fontId="14" fillId="0" borderId="3" xfId="0" applyNumberFormat="1" applyFont="1" applyBorder="1" applyAlignment="1">
      <alignment horizontal="right" vertical="center"/>
    </xf>
    <xf numFmtId="0" fontId="25" fillId="4" borderId="1" xfId="0" applyFont="1" applyFill="1" applyBorder="1" applyAlignment="1">
      <alignment horizontal="center" vertical="center"/>
    </xf>
    <xf numFmtId="14" fontId="24" fillId="4" borderId="1" xfId="0" applyNumberFormat="1" applyFont="1" applyFill="1" applyBorder="1" applyAlignment="1">
      <alignment horizontal="center"/>
    </xf>
    <xf numFmtId="176" fontId="14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76" fontId="27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5" xfId="0" applyFont="1" applyBorder="1" applyAlignment="1">
      <alignment vertical="center"/>
    </xf>
    <xf numFmtId="9" fontId="14" fillId="0" borderId="5" xfId="3" applyFont="1" applyBorder="1" applyAlignment="1">
      <alignment vertical="center"/>
    </xf>
    <xf numFmtId="9" fontId="14" fillId="9" borderId="5" xfId="3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182" fontId="23" fillId="0" borderId="0" xfId="3" applyNumberFormat="1" applyFont="1" applyBorder="1" applyAlignment="1">
      <alignment vertical="center"/>
    </xf>
    <xf numFmtId="181" fontId="24" fillId="4" borderId="3" xfId="0" applyNumberFormat="1" applyFont="1" applyFill="1" applyBorder="1" applyAlignment="1">
      <alignment vertical="center" shrinkToFit="1"/>
    </xf>
    <xf numFmtId="181" fontId="24" fillId="4" borderId="1" xfId="0" applyNumberFormat="1" applyFont="1" applyFill="1" applyBorder="1" applyAlignment="1">
      <alignment horizontal="center" vertical="center" shrinkToFit="1"/>
    </xf>
    <xf numFmtId="181" fontId="24" fillId="4" borderId="2" xfId="0" applyNumberFormat="1" applyFont="1" applyFill="1" applyBorder="1" applyAlignment="1">
      <alignment horizontal="center" vertical="center" shrinkToFit="1"/>
    </xf>
    <xf numFmtId="181" fontId="24" fillId="4" borderId="5" xfId="0" applyNumberFormat="1" applyFont="1" applyFill="1" applyBorder="1" applyAlignment="1">
      <alignment horizontal="center" vertical="center" shrinkToFit="1"/>
    </xf>
    <xf numFmtId="179" fontId="14" fillId="0" borderId="3" xfId="0" applyNumberFormat="1" applyFont="1" applyBorder="1" applyAlignment="1">
      <alignment vertical="center"/>
    </xf>
    <xf numFmtId="179" fontId="14" fillId="0" borderId="1" xfId="0" applyNumberFormat="1" applyFont="1" applyBorder="1" applyAlignment="1">
      <alignment vertical="center"/>
    </xf>
    <xf numFmtId="179" fontId="14" fillId="0" borderId="2" xfId="0" applyNumberFormat="1" applyFont="1" applyBorder="1" applyAlignment="1">
      <alignment vertical="center"/>
    </xf>
    <xf numFmtId="9" fontId="14" fillId="0" borderId="5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182" fontId="14" fillId="0" borderId="5" xfId="3" applyNumberFormat="1" applyFont="1" applyBorder="1" applyAlignment="1">
      <alignment vertical="center"/>
    </xf>
    <xf numFmtId="0" fontId="24" fillId="10" borderId="5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/>
    </xf>
    <xf numFmtId="0" fontId="29" fillId="0" borderId="1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179" fontId="14" fillId="0" borderId="0" xfId="0" applyNumberFormat="1" applyFont="1" applyBorder="1" applyAlignment="1">
      <alignment vertical="center"/>
    </xf>
    <xf numFmtId="9" fontId="14" fillId="0" borderId="0" xfId="0" applyNumberFormat="1" applyFont="1" applyBorder="1" applyAlignment="1">
      <alignment vertical="center"/>
    </xf>
    <xf numFmtId="181" fontId="24" fillId="4" borderId="3" xfId="0" applyNumberFormat="1" applyFont="1" applyFill="1" applyBorder="1" applyAlignment="1">
      <alignment horizontal="center" vertical="center" shrinkToFit="1"/>
    </xf>
    <xf numFmtId="179" fontId="14" fillId="0" borderId="3" xfId="0" applyNumberFormat="1" applyFont="1" applyBorder="1" applyAlignment="1">
      <alignment horizontal="center" vertical="center"/>
    </xf>
    <xf numFmtId="179" fontId="14" fillId="11" borderId="3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24" fillId="10" borderId="5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24" fillId="10" borderId="7" xfId="0" applyFont="1" applyFill="1" applyBorder="1" applyAlignment="1">
      <alignment horizontal="center" vertical="center"/>
    </xf>
    <xf numFmtId="0" fontId="24" fillId="10" borderId="8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6" fontId="18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25" fillId="4" borderId="2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177" fontId="7" fillId="5" borderId="2" xfId="2" applyNumberFormat="1" applyFill="1" applyBorder="1" applyAlignment="1">
      <alignment horizontal="center" vertical="center"/>
    </xf>
    <xf numFmtId="0" fontId="8" fillId="0" borderId="3" xfId="2" applyFont="1" applyBorder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20000000}"/>
    <cellStyle name="Normal 3" xfId="2" xr:uid="{00000000-0005-0000-0000-000025000000}"/>
    <cellStyle name="Normal 9" xfId="4" xr:uid="{95030DA9-314B-4934-82D0-8DABB55DEBA0}"/>
    <cellStyle name="Percent" xfId="3" builtinId="5"/>
  </cellStyles>
  <dxfs count="35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8181"/>
          <bgColor rgb="FFFF8181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8181"/>
          <bgColor rgb="FFFF8181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8181"/>
          <bgColor rgb="FFFF8181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8181"/>
          <bgColor rgb="FFFF8181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8181"/>
          <bgColor rgb="FFFF8181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8181"/>
          <bgColor rgb="FFFF8181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8181"/>
          <bgColor rgb="FFFF8181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8181"/>
          <bgColor rgb="FFFF8181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詳細スケジュール-style" pivot="0" count="3" xr9:uid="{00000000-0011-0000-FFFF-FFFF00000000}">
      <tableStyleElement type="headerRow" dxfId="34"/>
      <tableStyleElement type="firstRowStripe" dxfId="33"/>
      <tableStyleElement type="secondRowStripe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674914</xdr:colOff>
      <xdr:row>16</xdr:row>
      <xdr:rowOff>10885</xdr:rowOff>
    </xdr:from>
    <xdr:ext cx="1107996" cy="12926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3433CA-FDF6-9A9E-1236-B36AD9C9D729}"/>
            </a:ext>
          </a:extLst>
        </xdr:cNvPr>
        <xdr:cNvSpPr txBox="1"/>
      </xdr:nvSpPr>
      <xdr:spPr>
        <a:xfrm>
          <a:off x="4800600" y="3809999"/>
          <a:ext cx="1107996" cy="1292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200"/>
            <a:t>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176643</xdr:colOff>
      <xdr:row>0</xdr:row>
      <xdr:rowOff>125339</xdr:rowOff>
    </xdr:from>
    <xdr:to>
      <xdr:col>21</xdr:col>
      <xdr:colOff>198121</xdr:colOff>
      <xdr:row>25</xdr:row>
      <xdr:rowOff>187773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6530" y="125095"/>
          <a:ext cx="12362180" cy="57772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  <a:headEnd/>
          <a:tailEnd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79"/>
  <sheetViews>
    <sheetView showGridLines="0" view="pageBreakPreview" topLeftCell="A7" zoomScale="70" zoomScaleNormal="100" zoomScaleSheetLayoutView="70" workbookViewId="0">
      <selection activeCell="N19" sqref="N19"/>
    </sheetView>
  </sheetViews>
  <sheetFormatPr defaultColWidth="14.44140625" defaultRowHeight="15" customHeight="1" outlineLevelRow="1"/>
  <cols>
    <col min="1" max="2" width="1.44140625" style="35" customWidth="1"/>
    <col min="3" max="4" width="4.88671875" style="35" customWidth="1"/>
    <col min="5" max="7" width="5.6640625" style="35" customWidth="1"/>
    <col min="8" max="8" width="12.33203125" style="35" customWidth="1"/>
    <col min="9" max="9" width="18" style="35" customWidth="1"/>
    <col min="10" max="10" width="18.44140625" style="35" customWidth="1"/>
    <col min="11" max="11" width="17.5546875" style="35" customWidth="1"/>
    <col min="12" max="12" width="17" style="35" customWidth="1"/>
    <col min="13" max="13" width="16.44140625" style="35" customWidth="1"/>
    <col min="14" max="14" width="16.5546875" style="35" customWidth="1"/>
    <col min="15" max="15" width="14" style="35" customWidth="1"/>
    <col min="16" max="16" width="2.44140625" style="35" customWidth="1"/>
    <col min="17" max="16384" width="14.44140625" style="35"/>
  </cols>
  <sheetData>
    <row r="1" spans="1:16" ht="18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3"/>
      <c r="L1" s="34"/>
      <c r="M1" s="33"/>
      <c r="N1" s="33"/>
      <c r="O1" s="34"/>
      <c r="P1" s="33"/>
    </row>
    <row r="2" spans="1:16" ht="29.25" customHeight="1">
      <c r="A2" s="36"/>
      <c r="B2" s="36"/>
      <c r="C2" s="98" t="s">
        <v>0</v>
      </c>
      <c r="D2" s="98"/>
      <c r="E2" s="98"/>
      <c r="F2" s="98"/>
      <c r="G2" s="98"/>
      <c r="H2" s="98"/>
      <c r="I2" s="99"/>
      <c r="J2" s="99"/>
      <c r="K2" s="99"/>
      <c r="L2" s="99"/>
      <c r="M2" s="99"/>
      <c r="N2" s="99"/>
      <c r="O2" s="99"/>
      <c r="P2" s="37"/>
    </row>
    <row r="3" spans="1:16" ht="18" customHeight="1">
      <c r="A3" s="32"/>
      <c r="B3" s="32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40"/>
    </row>
    <row r="4" spans="1:16" ht="18" customHeight="1">
      <c r="A4" s="32"/>
      <c r="B4" s="32"/>
      <c r="C4" s="41" t="s">
        <v>1</v>
      </c>
      <c r="D4" s="41"/>
      <c r="E4" s="41"/>
      <c r="F4" s="41"/>
      <c r="G4" s="41"/>
      <c r="H4" s="41"/>
      <c r="I4" s="32"/>
      <c r="J4" s="32"/>
      <c r="K4" s="42"/>
      <c r="L4" s="42"/>
      <c r="M4" s="42"/>
      <c r="N4" s="42"/>
      <c r="O4" s="32"/>
      <c r="P4" s="42"/>
    </row>
    <row r="5" spans="1:16" ht="18" customHeight="1">
      <c r="A5" s="43"/>
      <c r="B5" s="43"/>
      <c r="C5" s="103" t="s">
        <v>2</v>
      </c>
      <c r="D5" s="104"/>
      <c r="E5" s="104"/>
      <c r="F5" s="104"/>
      <c r="G5" s="104"/>
      <c r="H5" s="104"/>
      <c r="I5" s="44" t="s">
        <v>177</v>
      </c>
      <c r="J5" s="45"/>
      <c r="K5" s="45"/>
      <c r="L5" s="45"/>
      <c r="M5" s="45"/>
      <c r="N5" s="45"/>
      <c r="O5" s="46"/>
      <c r="P5" s="43"/>
    </row>
    <row r="6" spans="1:16" ht="18" customHeight="1">
      <c r="A6" s="43"/>
      <c r="B6" s="43"/>
      <c r="C6" s="103" t="s">
        <v>3</v>
      </c>
      <c r="D6" s="104"/>
      <c r="E6" s="104"/>
      <c r="F6" s="104"/>
      <c r="G6" s="104"/>
      <c r="H6" s="104"/>
      <c r="I6" s="47" t="s">
        <v>405</v>
      </c>
      <c r="J6" s="48"/>
      <c r="K6" s="100" t="s">
        <v>4</v>
      </c>
      <c r="L6" s="102"/>
      <c r="M6" s="49" t="s">
        <v>404</v>
      </c>
      <c r="N6" s="50"/>
      <c r="O6" s="51"/>
      <c r="P6" s="43"/>
    </row>
    <row r="7" spans="1:16" ht="18" customHeight="1">
      <c r="A7" s="43"/>
      <c r="B7" s="43"/>
      <c r="C7" s="100" t="s">
        <v>5</v>
      </c>
      <c r="D7" s="101"/>
      <c r="E7" s="101"/>
      <c r="F7" s="101"/>
      <c r="G7" s="101"/>
      <c r="H7" s="102"/>
      <c r="I7" s="49" t="s">
        <v>404</v>
      </c>
      <c r="J7" s="52" t="s">
        <v>6</v>
      </c>
      <c r="K7" s="49" t="s">
        <v>404</v>
      </c>
      <c r="L7" s="53" t="s">
        <v>7</v>
      </c>
      <c r="M7" s="49" t="s">
        <v>404</v>
      </c>
      <c r="N7" s="50"/>
      <c r="O7" s="51"/>
      <c r="P7" s="54"/>
    </row>
    <row r="8" spans="1:16" ht="18" customHeight="1">
      <c r="A8" s="32"/>
      <c r="B8" s="32"/>
      <c r="C8" s="39"/>
      <c r="D8" s="39"/>
      <c r="E8" s="39"/>
      <c r="F8" s="39"/>
      <c r="G8" s="39"/>
      <c r="H8" s="39"/>
      <c r="I8" s="39"/>
      <c r="J8" s="39"/>
      <c r="K8" s="55"/>
      <c r="L8" s="39"/>
      <c r="M8" s="33"/>
      <c r="N8" s="56"/>
      <c r="O8" s="34"/>
      <c r="P8" s="34"/>
    </row>
    <row r="9" spans="1:16" ht="18" customHeight="1">
      <c r="A9" s="57"/>
      <c r="B9" s="57"/>
      <c r="C9" s="41" t="s">
        <v>147</v>
      </c>
      <c r="D9" s="41"/>
      <c r="E9" s="41"/>
      <c r="F9" s="41"/>
      <c r="G9" s="41"/>
      <c r="H9" s="41"/>
      <c r="I9" s="58"/>
      <c r="J9" s="58"/>
      <c r="K9" s="59"/>
      <c r="L9" s="60"/>
      <c r="M9" s="61"/>
      <c r="N9" s="61"/>
      <c r="O9" s="40"/>
      <c r="P9" s="61"/>
    </row>
    <row r="10" spans="1:16" ht="18" customHeight="1">
      <c r="A10" s="57"/>
      <c r="B10" s="57"/>
      <c r="C10" s="41"/>
      <c r="D10" s="41" t="s">
        <v>146</v>
      </c>
      <c r="E10" s="41"/>
      <c r="F10" s="41"/>
      <c r="G10" s="41"/>
      <c r="H10" s="41"/>
      <c r="I10" s="58"/>
      <c r="J10" s="58"/>
      <c r="K10" s="59"/>
      <c r="L10" s="60"/>
      <c r="M10" s="61"/>
      <c r="N10" s="61"/>
      <c r="O10" s="40"/>
      <c r="P10" s="61"/>
    </row>
    <row r="11" spans="1:16" ht="18" customHeight="1">
      <c r="A11" s="57"/>
      <c r="B11" s="57"/>
      <c r="C11" s="41"/>
      <c r="D11" s="41"/>
      <c r="E11" s="41" t="s">
        <v>135</v>
      </c>
      <c r="F11" s="41"/>
      <c r="G11" s="41"/>
      <c r="H11" s="41"/>
      <c r="I11" s="58"/>
      <c r="J11" s="58"/>
      <c r="K11" s="59"/>
      <c r="L11" s="60"/>
      <c r="M11" s="61"/>
      <c r="N11" s="61"/>
      <c r="O11" s="40"/>
      <c r="P11" s="61"/>
    </row>
    <row r="12" spans="1:16" ht="18" customHeight="1">
      <c r="A12" s="57"/>
      <c r="B12" s="57"/>
      <c r="E12" s="43"/>
      <c r="F12" s="43" t="s">
        <v>178</v>
      </c>
      <c r="G12" s="43"/>
      <c r="H12" s="43"/>
      <c r="I12" s="39"/>
      <c r="J12" s="39"/>
      <c r="K12" s="55"/>
      <c r="L12" s="60"/>
      <c r="M12" s="61"/>
      <c r="N12" s="61"/>
      <c r="O12" s="40"/>
      <c r="P12" s="61"/>
    </row>
    <row r="13" spans="1:16" ht="18" customHeight="1">
      <c r="A13" s="57"/>
      <c r="B13" s="57"/>
      <c r="C13" s="43"/>
      <c r="D13" s="43"/>
      <c r="E13" s="43"/>
      <c r="F13" s="43"/>
      <c r="G13" s="43" t="s">
        <v>136</v>
      </c>
      <c r="H13" s="31"/>
      <c r="I13" s="31"/>
      <c r="J13" s="31" t="s">
        <v>391</v>
      </c>
      <c r="K13" s="55"/>
      <c r="L13" s="60"/>
      <c r="M13" s="61"/>
      <c r="N13" s="61"/>
      <c r="O13" s="40"/>
      <c r="P13" s="61"/>
    </row>
    <row r="14" spans="1:16" ht="18" customHeight="1">
      <c r="A14" s="57"/>
      <c r="B14" s="57"/>
      <c r="C14" s="43"/>
      <c r="D14" s="43"/>
      <c r="E14" s="43"/>
      <c r="F14" s="43"/>
      <c r="G14" s="43" t="s">
        <v>137</v>
      </c>
      <c r="H14" s="43"/>
      <c r="I14" s="31"/>
      <c r="J14" s="31" t="s">
        <v>141</v>
      </c>
      <c r="K14" s="55"/>
      <c r="L14" s="60"/>
      <c r="M14" s="61"/>
      <c r="N14" s="61"/>
      <c r="O14" s="40"/>
      <c r="P14" s="61"/>
    </row>
    <row r="15" spans="1:16" ht="18" customHeight="1">
      <c r="A15" s="57"/>
      <c r="B15" s="57"/>
      <c r="C15" s="43"/>
      <c r="D15" s="43"/>
      <c r="E15" s="43"/>
      <c r="F15" s="43"/>
      <c r="G15" s="43" t="s">
        <v>138</v>
      </c>
      <c r="H15" s="43"/>
      <c r="I15" s="31"/>
      <c r="J15" s="31" t="s">
        <v>142</v>
      </c>
      <c r="K15" s="55"/>
      <c r="L15" s="60"/>
      <c r="M15" s="61"/>
      <c r="N15" s="61"/>
      <c r="O15" s="40"/>
      <c r="P15" s="61"/>
    </row>
    <row r="16" spans="1:16" ht="18" customHeight="1">
      <c r="A16" s="57"/>
      <c r="B16" s="57"/>
      <c r="C16" s="43"/>
      <c r="D16" s="43"/>
      <c r="E16" s="43"/>
      <c r="F16" s="43"/>
      <c r="G16" s="43" t="s">
        <v>139</v>
      </c>
      <c r="H16" s="43"/>
      <c r="I16" s="31"/>
      <c r="J16" s="31" t="s">
        <v>156</v>
      </c>
      <c r="K16" s="55"/>
      <c r="L16" s="60"/>
      <c r="M16" s="61"/>
      <c r="N16" s="61"/>
      <c r="O16" s="40"/>
      <c r="P16" s="61"/>
    </row>
    <row r="17" spans="1:16" ht="18" customHeight="1">
      <c r="A17" s="57"/>
      <c r="B17" s="57"/>
      <c r="C17" s="43"/>
      <c r="D17" s="43"/>
      <c r="E17" s="43"/>
      <c r="F17" s="43"/>
      <c r="G17" s="43" t="s">
        <v>140</v>
      </c>
      <c r="H17" s="43"/>
      <c r="I17" s="31"/>
      <c r="J17" s="31" t="s">
        <v>157</v>
      </c>
      <c r="K17" s="55"/>
      <c r="L17" s="60"/>
      <c r="M17" s="61"/>
      <c r="N17" s="61"/>
      <c r="O17" s="40"/>
      <c r="P17" s="61"/>
    </row>
    <row r="18" spans="1:16" ht="18" customHeight="1">
      <c r="A18" s="57"/>
      <c r="B18" s="57"/>
      <c r="C18" s="41"/>
      <c r="D18" s="41"/>
      <c r="E18" s="41" t="s">
        <v>143</v>
      </c>
      <c r="F18" s="41"/>
      <c r="G18" s="41"/>
      <c r="H18" s="41"/>
      <c r="I18" s="58"/>
      <c r="J18" s="58"/>
      <c r="K18" s="59"/>
      <c r="L18" s="60"/>
      <c r="M18" s="61"/>
      <c r="N18" s="61"/>
      <c r="O18" s="40"/>
      <c r="P18" s="61"/>
    </row>
    <row r="19" spans="1:16" ht="18" customHeight="1">
      <c r="A19" s="57"/>
      <c r="B19" s="57"/>
      <c r="C19" s="41"/>
      <c r="D19" s="41"/>
      <c r="E19" s="41"/>
      <c r="F19" s="41"/>
      <c r="G19" s="43" t="s">
        <v>173</v>
      </c>
      <c r="H19" s="41"/>
      <c r="I19" s="58"/>
      <c r="J19" s="58"/>
      <c r="K19" s="59"/>
      <c r="L19" s="60"/>
      <c r="M19" s="61"/>
      <c r="N19" s="61"/>
      <c r="O19" s="40"/>
      <c r="P19" s="61"/>
    </row>
    <row r="20" spans="1:16" ht="18" customHeight="1">
      <c r="A20" s="57"/>
      <c r="B20" s="57"/>
      <c r="C20" s="41"/>
      <c r="D20" s="41"/>
      <c r="E20" s="41"/>
      <c r="F20" s="41"/>
      <c r="G20" s="41"/>
      <c r="H20" s="41"/>
      <c r="I20" s="58"/>
      <c r="J20" s="58"/>
      <c r="K20" s="59"/>
      <c r="L20" s="60"/>
      <c r="M20" s="61"/>
      <c r="N20" s="61"/>
      <c r="O20" s="40"/>
      <c r="P20" s="61"/>
    </row>
    <row r="21" spans="1:16" ht="18" customHeight="1">
      <c r="A21" s="57"/>
      <c r="B21" s="57"/>
      <c r="C21" s="41"/>
      <c r="D21" s="41"/>
      <c r="E21" s="41" t="s">
        <v>144</v>
      </c>
      <c r="F21" s="33"/>
      <c r="G21" s="33"/>
      <c r="H21" s="33"/>
      <c r="I21" s="33"/>
      <c r="J21" s="33"/>
      <c r="K21" s="33"/>
      <c r="L21" s="33"/>
      <c r="M21" s="33"/>
      <c r="N21" s="33"/>
      <c r="O21" s="34"/>
      <c r="P21" s="34"/>
    </row>
    <row r="22" spans="1:16" ht="18" customHeight="1">
      <c r="A22" s="57"/>
      <c r="B22" s="57"/>
      <c r="C22" s="41"/>
      <c r="D22" s="41"/>
      <c r="E22" s="33"/>
      <c r="F22" s="33"/>
      <c r="G22" s="32" t="s">
        <v>390</v>
      </c>
      <c r="H22" s="33"/>
      <c r="I22" s="33"/>
      <c r="J22" s="33"/>
      <c r="K22" s="33"/>
      <c r="L22" s="33"/>
      <c r="M22" s="33"/>
      <c r="N22" s="33"/>
      <c r="O22" s="34"/>
      <c r="P22" s="34"/>
    </row>
    <row r="23" spans="1:16" ht="18" customHeight="1">
      <c r="A23" s="57"/>
      <c r="B23" s="57"/>
      <c r="C23" s="41"/>
      <c r="D23" s="41"/>
      <c r="E23" s="33"/>
      <c r="F23" s="33"/>
      <c r="G23" s="62" t="s">
        <v>174</v>
      </c>
      <c r="H23" s="33"/>
      <c r="I23" s="33"/>
      <c r="J23" s="33"/>
      <c r="K23" s="33"/>
      <c r="L23" s="33"/>
      <c r="M23" s="33"/>
      <c r="N23" s="33"/>
      <c r="O23" s="34"/>
      <c r="P23" s="34"/>
    </row>
    <row r="24" spans="1:16" ht="18" customHeight="1">
      <c r="A24" s="57"/>
      <c r="B24" s="57"/>
      <c r="C24" s="41"/>
      <c r="D24" s="41" t="s">
        <v>158</v>
      </c>
      <c r="E24" s="41"/>
      <c r="F24" s="41"/>
      <c r="G24" s="41"/>
      <c r="H24" s="41"/>
      <c r="I24" s="58"/>
      <c r="J24" s="58"/>
      <c r="K24" s="59"/>
      <c r="L24" s="60"/>
      <c r="M24" s="61"/>
      <c r="N24" s="61"/>
      <c r="O24" s="40"/>
      <c r="P24" s="61"/>
    </row>
    <row r="25" spans="1:16" ht="18" customHeight="1" outlineLevel="1">
      <c r="A25" s="57"/>
      <c r="B25" s="57"/>
      <c r="C25" s="43"/>
      <c r="D25" s="43"/>
      <c r="E25" s="43"/>
      <c r="F25" s="43" t="s">
        <v>392</v>
      </c>
      <c r="G25" s="43"/>
      <c r="H25" s="43"/>
      <c r="I25" s="41"/>
      <c r="J25" s="41"/>
      <c r="K25" s="41"/>
      <c r="L25" s="41"/>
      <c r="M25" s="41"/>
      <c r="N25" s="41"/>
      <c r="O25" s="41"/>
      <c r="P25" s="61"/>
    </row>
    <row r="26" spans="1:16" ht="18" customHeight="1" outlineLevel="1">
      <c r="A26" s="57"/>
      <c r="B26" s="57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61"/>
    </row>
    <row r="27" spans="1:16" ht="18" customHeight="1" outlineLevel="1">
      <c r="A27" s="57"/>
      <c r="B27" s="57"/>
      <c r="C27" s="41" t="s">
        <v>145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61"/>
    </row>
    <row r="28" spans="1:16" ht="18" customHeight="1" outlineLevel="1">
      <c r="A28" s="57"/>
      <c r="B28" s="57"/>
      <c r="C28" s="41"/>
      <c r="D28" s="41" t="s">
        <v>148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61"/>
    </row>
    <row r="29" spans="1:16" ht="18" customHeight="1" outlineLevel="1">
      <c r="A29" s="57"/>
      <c r="B29" s="57"/>
      <c r="C29" s="41"/>
      <c r="D29" s="41"/>
      <c r="E29" s="80" t="s">
        <v>149</v>
      </c>
      <c r="F29" s="91" t="s">
        <v>154</v>
      </c>
      <c r="G29" s="91"/>
      <c r="H29" s="91"/>
      <c r="I29" s="91"/>
      <c r="J29" s="80" t="s">
        <v>155</v>
      </c>
      <c r="K29" s="80" t="s">
        <v>150</v>
      </c>
      <c r="L29" s="80" t="s">
        <v>151</v>
      </c>
      <c r="M29" s="81" t="s">
        <v>152</v>
      </c>
      <c r="N29" s="81" t="s">
        <v>153</v>
      </c>
      <c r="O29" s="41"/>
      <c r="P29" s="61"/>
    </row>
    <row r="30" spans="1:16" ht="18" customHeight="1" outlineLevel="1">
      <c r="A30" s="57"/>
      <c r="B30" s="57"/>
      <c r="C30" s="41"/>
      <c r="D30" s="41"/>
      <c r="E30" s="63">
        <v>1</v>
      </c>
      <c r="F30" s="90" t="s">
        <v>136</v>
      </c>
      <c r="G30" s="90"/>
      <c r="H30" s="90"/>
      <c r="I30" s="90"/>
      <c r="J30" s="63">
        <v>6</v>
      </c>
      <c r="K30" s="63">
        <v>6</v>
      </c>
      <c r="L30" s="63">
        <v>5</v>
      </c>
      <c r="M30" s="64">
        <v>1</v>
      </c>
      <c r="N30" s="65">
        <f>L30/J30</f>
        <v>0.83333333333333337</v>
      </c>
      <c r="O30" s="41"/>
      <c r="P30" s="61"/>
    </row>
    <row r="31" spans="1:16" ht="18" customHeight="1" outlineLevel="1">
      <c r="A31" s="57"/>
      <c r="B31" s="57"/>
      <c r="C31" s="41"/>
      <c r="D31" s="41"/>
      <c r="E31" s="63">
        <v>2</v>
      </c>
      <c r="F31" s="90" t="s">
        <v>137</v>
      </c>
      <c r="G31" s="90"/>
      <c r="H31" s="90"/>
      <c r="I31" s="90"/>
      <c r="J31" s="63">
        <v>71</v>
      </c>
      <c r="K31" s="63">
        <v>71</v>
      </c>
      <c r="L31" s="63">
        <v>62</v>
      </c>
      <c r="M31" s="64">
        <f>K31/J31</f>
        <v>1</v>
      </c>
      <c r="N31" s="65">
        <f t="shared" ref="N31:N34" si="0">L31/J31</f>
        <v>0.87323943661971826</v>
      </c>
      <c r="O31" s="41"/>
      <c r="P31" s="61"/>
    </row>
    <row r="32" spans="1:16" ht="18" customHeight="1" outlineLevel="1">
      <c r="A32" s="57"/>
      <c r="B32" s="57"/>
      <c r="C32" s="41"/>
      <c r="D32" s="41"/>
      <c r="E32" s="63">
        <v>3</v>
      </c>
      <c r="F32" s="90" t="s">
        <v>138</v>
      </c>
      <c r="G32" s="90"/>
      <c r="H32" s="90"/>
      <c r="I32" s="90"/>
      <c r="J32" s="63">
        <v>72</v>
      </c>
      <c r="K32" s="63">
        <v>72</v>
      </c>
      <c r="L32" s="63">
        <v>64</v>
      </c>
      <c r="M32" s="64">
        <f>K32/J32</f>
        <v>1</v>
      </c>
      <c r="N32" s="65">
        <f t="shared" si="0"/>
        <v>0.88888888888888884</v>
      </c>
      <c r="O32" s="41"/>
      <c r="P32" s="61"/>
    </row>
    <row r="33" spans="1:16" ht="18" customHeight="1" outlineLevel="1">
      <c r="A33" s="57"/>
      <c r="B33" s="57"/>
      <c r="C33" s="41"/>
      <c r="D33" s="41"/>
      <c r="E33" s="63">
        <v>4</v>
      </c>
      <c r="F33" s="90" t="s">
        <v>139</v>
      </c>
      <c r="G33" s="90"/>
      <c r="H33" s="90"/>
      <c r="I33" s="90"/>
      <c r="J33" s="63">
        <v>72</v>
      </c>
      <c r="K33" s="63">
        <v>36</v>
      </c>
      <c r="L33" s="63">
        <v>72</v>
      </c>
      <c r="M33" s="64">
        <f>K33/J33</f>
        <v>0.5</v>
      </c>
      <c r="N33" s="64">
        <f t="shared" si="0"/>
        <v>1</v>
      </c>
      <c r="O33" s="41"/>
      <c r="P33" s="61"/>
    </row>
    <row r="34" spans="1:16" ht="18" customHeight="1" outlineLevel="1">
      <c r="A34" s="57"/>
      <c r="B34" s="57"/>
      <c r="C34" s="41"/>
      <c r="D34" s="41"/>
      <c r="E34" s="63">
        <v>5</v>
      </c>
      <c r="F34" s="90" t="s">
        <v>140</v>
      </c>
      <c r="G34" s="90"/>
      <c r="H34" s="90"/>
      <c r="I34" s="90"/>
      <c r="J34" s="63">
        <v>72</v>
      </c>
      <c r="K34" s="63">
        <v>36</v>
      </c>
      <c r="L34" s="63">
        <v>45</v>
      </c>
      <c r="M34" s="64">
        <f>K34/J34</f>
        <v>0.5</v>
      </c>
      <c r="N34" s="64">
        <f t="shared" si="0"/>
        <v>0.625</v>
      </c>
      <c r="O34" s="41"/>
      <c r="P34" s="61"/>
    </row>
    <row r="35" spans="1:16" ht="18" customHeight="1" outlineLevel="1">
      <c r="A35" s="57"/>
      <c r="B35" s="57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61"/>
    </row>
    <row r="36" spans="1:16" ht="18" customHeight="1" outlineLevel="1">
      <c r="A36" s="57"/>
      <c r="B36" s="57"/>
      <c r="C36" s="41"/>
      <c r="D36" s="41" t="s">
        <v>171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61"/>
    </row>
    <row r="37" spans="1:16" ht="18" customHeight="1" outlineLevel="1">
      <c r="A37" s="57"/>
      <c r="B37" s="57"/>
      <c r="C37" s="41"/>
      <c r="D37" s="41"/>
      <c r="E37" s="41" t="s">
        <v>161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61"/>
    </row>
    <row r="38" spans="1:16" ht="18" customHeight="1" outlineLevel="1">
      <c r="A38" s="57"/>
      <c r="B38" s="57"/>
      <c r="C38" s="41"/>
      <c r="D38" s="41"/>
      <c r="E38" s="80" t="s">
        <v>149</v>
      </c>
      <c r="F38" s="91" t="s">
        <v>160</v>
      </c>
      <c r="G38" s="91"/>
      <c r="H38" s="91"/>
      <c r="I38" s="91"/>
      <c r="J38" s="80" t="s">
        <v>162</v>
      </c>
      <c r="K38" s="80" t="s">
        <v>163</v>
      </c>
      <c r="L38" s="80" t="s">
        <v>164</v>
      </c>
      <c r="M38" s="41"/>
      <c r="N38" s="41"/>
      <c r="O38" s="41"/>
      <c r="P38" s="61"/>
    </row>
    <row r="39" spans="1:16" ht="18" customHeight="1" outlineLevel="1">
      <c r="A39" s="57"/>
      <c r="B39" s="57"/>
      <c r="C39" s="41"/>
      <c r="D39" s="41"/>
      <c r="E39" s="63">
        <v>1</v>
      </c>
      <c r="F39" s="90" t="s">
        <v>159</v>
      </c>
      <c r="G39" s="90"/>
      <c r="H39" s="90"/>
      <c r="I39" s="90"/>
      <c r="J39" s="63">
        <v>4346</v>
      </c>
      <c r="K39" s="63">
        <v>2884</v>
      </c>
      <c r="L39" s="79">
        <f>K39/J39</f>
        <v>0.66359871145881266</v>
      </c>
      <c r="M39" s="41"/>
      <c r="N39" s="41"/>
      <c r="O39" s="41"/>
      <c r="P39" s="61"/>
    </row>
    <row r="40" spans="1:16" ht="18" customHeight="1" outlineLevel="1">
      <c r="A40" s="57"/>
      <c r="B40" s="57"/>
      <c r="C40" s="41"/>
      <c r="D40" s="41"/>
      <c r="E40" s="66"/>
      <c r="F40" s="67"/>
      <c r="G40" s="67"/>
      <c r="H40" s="67"/>
      <c r="I40" s="67"/>
      <c r="J40" s="66"/>
      <c r="K40" s="68"/>
      <c r="L40" s="69"/>
      <c r="M40" s="41"/>
      <c r="N40" s="41"/>
      <c r="O40" s="41"/>
      <c r="P40" s="61"/>
    </row>
    <row r="41" spans="1:16" ht="18" customHeight="1" outlineLevel="1">
      <c r="A41" s="57"/>
      <c r="B41" s="57"/>
      <c r="C41" s="41"/>
      <c r="D41" s="41"/>
      <c r="E41" s="41" t="s">
        <v>165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61"/>
    </row>
    <row r="42" spans="1:16" ht="18" customHeight="1" outlineLevel="1">
      <c r="A42" s="57"/>
      <c r="B42" s="57"/>
      <c r="C42" s="41"/>
      <c r="D42" s="41"/>
      <c r="E42" s="80" t="s">
        <v>149</v>
      </c>
      <c r="F42" s="91" t="s">
        <v>160</v>
      </c>
      <c r="G42" s="91"/>
      <c r="H42" s="91"/>
      <c r="I42" s="91"/>
      <c r="J42" s="80" t="s">
        <v>167</v>
      </c>
      <c r="K42" s="80" t="s">
        <v>168</v>
      </c>
      <c r="L42" s="80" t="s">
        <v>164</v>
      </c>
      <c r="M42" s="41"/>
      <c r="N42" s="41"/>
      <c r="O42" s="41"/>
      <c r="P42" s="61"/>
    </row>
    <row r="43" spans="1:16" ht="18" customHeight="1" outlineLevel="1">
      <c r="A43" s="57"/>
      <c r="B43" s="57"/>
      <c r="C43" s="41"/>
      <c r="D43" s="41"/>
      <c r="E43" s="63">
        <v>1</v>
      </c>
      <c r="F43" s="90" t="s">
        <v>166</v>
      </c>
      <c r="G43" s="90"/>
      <c r="H43" s="90"/>
      <c r="I43" s="90"/>
      <c r="J43" s="63">
        <v>283</v>
      </c>
      <c r="K43" s="63">
        <v>201</v>
      </c>
      <c r="L43" s="79">
        <f>K43/J43</f>
        <v>0.71024734982332161</v>
      </c>
      <c r="M43" s="41"/>
      <c r="N43" s="41"/>
      <c r="O43" s="41"/>
      <c r="P43" s="61"/>
    </row>
    <row r="44" spans="1:16" ht="18" customHeight="1" outlineLevel="1">
      <c r="A44" s="57"/>
      <c r="B44" s="5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61"/>
    </row>
    <row r="45" spans="1:16" ht="18" customHeight="1" outlineLevel="1">
      <c r="A45" s="57"/>
      <c r="B45" s="57"/>
      <c r="C45" s="41"/>
      <c r="D45" s="41"/>
      <c r="E45" s="43" t="s">
        <v>169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61"/>
    </row>
    <row r="46" spans="1:16" ht="18" customHeight="1" outlineLevel="1">
      <c r="A46" s="57"/>
      <c r="B46" s="57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61"/>
    </row>
    <row r="47" spans="1:16" ht="18" customHeight="1" outlineLevel="1">
      <c r="A47" s="57"/>
      <c r="B47" s="57"/>
      <c r="C47" s="41"/>
      <c r="D47" s="41" t="s">
        <v>172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61"/>
    </row>
    <row r="48" spans="1:16" ht="18" customHeight="1" outlineLevel="1">
      <c r="A48" s="57"/>
      <c r="B48" s="57"/>
      <c r="C48" s="41"/>
      <c r="D48" s="41"/>
      <c r="E48" s="82" t="s">
        <v>149</v>
      </c>
      <c r="F48" s="92" t="s">
        <v>160</v>
      </c>
      <c r="G48" s="93"/>
      <c r="H48" s="94"/>
      <c r="I48" s="87" t="s">
        <v>393</v>
      </c>
      <c r="J48" s="87" t="s">
        <v>399</v>
      </c>
      <c r="K48" s="71" t="s">
        <v>400</v>
      </c>
      <c r="L48" s="72" t="s">
        <v>395</v>
      </c>
      <c r="M48" s="73" t="s">
        <v>396</v>
      </c>
      <c r="N48" s="73" t="s">
        <v>126</v>
      </c>
      <c r="O48" s="73" t="s">
        <v>397</v>
      </c>
      <c r="P48" s="61"/>
    </row>
    <row r="49" spans="1:16" ht="18" customHeight="1" outlineLevel="1">
      <c r="A49" s="57"/>
      <c r="B49" s="57"/>
      <c r="C49" s="41"/>
      <c r="D49" s="41"/>
      <c r="E49" s="63">
        <v>1</v>
      </c>
      <c r="F49" s="95" t="s">
        <v>398</v>
      </c>
      <c r="G49" s="96"/>
      <c r="H49" s="97"/>
      <c r="I49" s="88" t="s">
        <v>394</v>
      </c>
      <c r="J49" s="89">
        <v>5</v>
      </c>
      <c r="K49" s="75">
        <v>3</v>
      </c>
      <c r="L49" s="76">
        <v>2</v>
      </c>
      <c r="M49" s="76">
        <v>0.01</v>
      </c>
      <c r="N49" s="76">
        <v>1</v>
      </c>
      <c r="O49" s="76">
        <v>1</v>
      </c>
      <c r="P49" s="61"/>
    </row>
    <row r="50" spans="1:16" ht="18" customHeight="1" outlineLevel="1">
      <c r="A50" s="57"/>
      <c r="B50" s="57"/>
      <c r="C50" s="41"/>
      <c r="D50" s="41"/>
      <c r="E50" s="63">
        <v>1</v>
      </c>
      <c r="F50" s="95"/>
      <c r="G50" s="96"/>
      <c r="H50" s="97"/>
      <c r="I50" s="88" t="s">
        <v>166</v>
      </c>
      <c r="J50" s="89">
        <v>12</v>
      </c>
      <c r="K50" s="75">
        <v>5</v>
      </c>
      <c r="L50" s="76">
        <v>3</v>
      </c>
      <c r="M50" s="76">
        <v>0.01</v>
      </c>
      <c r="N50" s="76">
        <v>2</v>
      </c>
      <c r="O50" s="76">
        <v>2</v>
      </c>
      <c r="P50" s="61"/>
    </row>
    <row r="51" spans="1:16" ht="18" customHeight="1" outlineLevel="1">
      <c r="A51" s="57"/>
      <c r="B51" s="57"/>
      <c r="C51" s="41"/>
      <c r="D51" s="41"/>
      <c r="E51" s="63">
        <v>1</v>
      </c>
      <c r="F51" s="95"/>
      <c r="G51" s="96"/>
      <c r="H51" s="97"/>
      <c r="I51" s="88" t="s">
        <v>170</v>
      </c>
      <c r="J51" s="89">
        <v>2</v>
      </c>
      <c r="K51" s="75">
        <v>1</v>
      </c>
      <c r="L51" s="76">
        <v>0</v>
      </c>
      <c r="M51" s="76">
        <v>0</v>
      </c>
      <c r="N51" s="76">
        <v>0</v>
      </c>
      <c r="O51" s="76">
        <v>1</v>
      </c>
      <c r="P51" s="61"/>
    </row>
    <row r="52" spans="1:16" ht="18" customHeight="1" outlineLevel="1">
      <c r="A52" s="57"/>
      <c r="B52" s="57"/>
      <c r="C52" s="41"/>
      <c r="D52" s="41"/>
      <c r="E52" s="66"/>
      <c r="F52" s="67"/>
      <c r="G52" s="67"/>
      <c r="H52" s="67"/>
      <c r="I52" s="67"/>
      <c r="J52" s="85"/>
      <c r="K52" s="85"/>
      <c r="L52" s="85"/>
      <c r="M52" s="86"/>
      <c r="N52" s="41"/>
      <c r="O52" s="41"/>
      <c r="P52" s="61"/>
    </row>
    <row r="53" spans="1:16" ht="18" customHeight="1" outlineLevel="1">
      <c r="A53" s="57"/>
      <c r="B53" s="57"/>
      <c r="C53" s="41"/>
      <c r="D53" s="41" t="s">
        <v>175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61"/>
    </row>
    <row r="54" spans="1:16" ht="18" customHeight="1" outlineLevel="1">
      <c r="A54" s="57"/>
      <c r="B54" s="57"/>
      <c r="C54" s="41"/>
      <c r="D54" s="41"/>
      <c r="E54" s="80" t="s">
        <v>149</v>
      </c>
      <c r="F54" s="91" t="s">
        <v>160</v>
      </c>
      <c r="G54" s="91"/>
      <c r="H54" s="91"/>
      <c r="I54" s="91"/>
      <c r="J54" s="70" t="s">
        <v>10</v>
      </c>
      <c r="K54" s="71" t="s">
        <v>11</v>
      </c>
      <c r="L54" s="72" t="s">
        <v>12</v>
      </c>
      <c r="M54" s="73" t="s">
        <v>13</v>
      </c>
      <c r="N54" s="41"/>
      <c r="O54" s="41"/>
      <c r="P54" s="61"/>
    </row>
    <row r="55" spans="1:16" ht="18" customHeight="1" outlineLevel="1">
      <c r="A55" s="57"/>
      <c r="B55" s="57"/>
      <c r="C55" s="41"/>
      <c r="D55" s="41"/>
      <c r="E55" s="63">
        <v>1</v>
      </c>
      <c r="F55" s="90" t="s">
        <v>170</v>
      </c>
      <c r="G55" s="90"/>
      <c r="H55" s="90"/>
      <c r="I55" s="90"/>
      <c r="J55" s="74">
        <v>197</v>
      </c>
      <c r="K55" s="75">
        <v>183</v>
      </c>
      <c r="L55" s="76">
        <f>IF(AND(J55="",K55=""),"",J55-K55)</f>
        <v>14</v>
      </c>
      <c r="M55" s="77">
        <f>K55/J55</f>
        <v>0.92893401015228427</v>
      </c>
      <c r="N55" s="41"/>
      <c r="O55" s="41"/>
      <c r="P55" s="61"/>
    </row>
    <row r="56" spans="1:16" ht="18" customHeight="1" outlineLevel="1">
      <c r="A56" s="57"/>
      <c r="B56" s="57"/>
      <c r="C56" s="41"/>
      <c r="D56" s="41"/>
      <c r="E56" s="41"/>
      <c r="F56" s="43" t="s">
        <v>176</v>
      </c>
      <c r="G56" s="41"/>
      <c r="H56" s="41"/>
      <c r="I56" s="41"/>
      <c r="J56" s="41"/>
      <c r="K56" s="41"/>
      <c r="L56" s="41"/>
      <c r="M56" s="41"/>
      <c r="N56" s="41"/>
      <c r="O56" s="41"/>
      <c r="P56" s="61"/>
    </row>
    <row r="57" spans="1:16" ht="18" customHeight="1">
      <c r="C57" s="78" t="s">
        <v>14</v>
      </c>
      <c r="D57" s="78"/>
      <c r="E57" s="78"/>
      <c r="F57" s="78"/>
      <c r="G57" s="78"/>
      <c r="H57" s="78"/>
      <c r="I57" s="32"/>
      <c r="J57" s="32"/>
      <c r="K57" s="33"/>
      <c r="L57" s="40"/>
      <c r="M57" s="33"/>
      <c r="N57" s="33"/>
    </row>
    <row r="58" spans="1:16" ht="18" customHeight="1">
      <c r="C58" s="32"/>
      <c r="D58" s="32"/>
      <c r="E58" s="32" t="s">
        <v>406</v>
      </c>
      <c r="F58" s="32"/>
      <c r="G58" s="32"/>
      <c r="H58" s="32"/>
      <c r="I58" s="32"/>
      <c r="J58" s="32"/>
      <c r="K58" s="33"/>
      <c r="L58" s="34"/>
      <c r="M58" s="33"/>
      <c r="N58" s="33"/>
    </row>
    <row r="59" spans="1:16" ht="18" customHeight="1">
      <c r="G59" s="35" t="s">
        <v>408</v>
      </c>
    </row>
    <row r="60" spans="1:16" ht="18" customHeight="1">
      <c r="E60" s="32" t="s">
        <v>407</v>
      </c>
    </row>
    <row r="61" spans="1:16" ht="18" customHeight="1">
      <c r="G61" s="35" t="s">
        <v>408</v>
      </c>
    </row>
    <row r="62" spans="1:16" ht="18" customHeight="1">
      <c r="E62" s="32"/>
    </row>
    <row r="63" spans="1:16" ht="18" customHeight="1"/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</sheetData>
  <mergeCells count="21">
    <mergeCell ref="F34:I34"/>
    <mergeCell ref="F38:I38"/>
    <mergeCell ref="F29:I29"/>
    <mergeCell ref="F30:I30"/>
    <mergeCell ref="F31:I31"/>
    <mergeCell ref="F32:I32"/>
    <mergeCell ref="F33:I33"/>
    <mergeCell ref="C2:O2"/>
    <mergeCell ref="C7:H7"/>
    <mergeCell ref="C6:H6"/>
    <mergeCell ref="C5:H5"/>
    <mergeCell ref="K6:L6"/>
    <mergeCell ref="F39:I39"/>
    <mergeCell ref="F42:I42"/>
    <mergeCell ref="F43:I43"/>
    <mergeCell ref="F54:I54"/>
    <mergeCell ref="F55:I55"/>
    <mergeCell ref="F48:H48"/>
    <mergeCell ref="F49:H49"/>
    <mergeCell ref="F50:H50"/>
    <mergeCell ref="F51:H51"/>
  </mergeCells>
  <phoneticPr fontId="12"/>
  <conditionalFormatting sqref="M6:M7">
    <cfRule type="expression" dxfId="31" priority="64" stopIfTrue="1">
      <formula>#REF!="Canceled"</formula>
    </cfRule>
    <cfRule type="expression" dxfId="30" priority="65">
      <formula>#REF!="Completed"</formula>
    </cfRule>
    <cfRule type="expression" dxfId="29" priority="66">
      <formula>#REF!="Late"</formula>
    </cfRule>
  </conditionalFormatting>
  <conditionalFormatting sqref="N6">
    <cfRule type="expression" dxfId="28" priority="178" stopIfTrue="1">
      <formula>#REF!="Canceled"</formula>
    </cfRule>
    <cfRule type="expression" dxfId="27" priority="179">
      <formula>#REF!="Completed"</formula>
    </cfRule>
    <cfRule type="expression" dxfId="26" priority="180">
      <formula>#REF!="Late"</formula>
    </cfRule>
  </conditionalFormatting>
  <conditionalFormatting sqref="N7">
    <cfRule type="expression" dxfId="16" priority="187" stopIfTrue="1">
      <formula>#REF!="Canceled"</formula>
    </cfRule>
    <cfRule type="expression" dxfId="15" priority="188">
      <formula>#REF!="Completed"</formula>
    </cfRule>
    <cfRule type="expression" dxfId="14" priority="189">
      <formula>#REF!="Late"</formula>
    </cfRule>
  </conditionalFormatting>
  <conditionalFormatting sqref="K7">
    <cfRule type="expression" dxfId="10" priority="4" stopIfTrue="1">
      <formula>#REF!="Canceled"</formula>
    </cfRule>
    <cfRule type="expression" dxfId="9" priority="5">
      <formula>#REF!="Completed"</formula>
    </cfRule>
    <cfRule type="expression" dxfId="8" priority="6">
      <formula>#REF!="Late"</formula>
    </cfRule>
  </conditionalFormatting>
  <conditionalFormatting sqref="I7">
    <cfRule type="expression" dxfId="7" priority="1" stopIfTrue="1">
      <formula>#REF!="Canceled"</formula>
    </cfRule>
    <cfRule type="expression" dxfId="6" priority="2">
      <formula>#REF!="Completed"</formula>
    </cfRule>
    <cfRule type="expression" dxfId="5" priority="3">
      <formula>#REF!="Late"</formula>
    </cfRule>
  </conditionalFormatting>
  <dataValidations count="1">
    <dataValidation type="list" allowBlank="1" showErrorMessage="1" sqref="N25:N28 N35:N47 N52:N56" xr:uid="{00000000-0002-0000-0000-000000000000}">
      <formula1>"未対応,処理中,処理済み,完了"</formula1>
    </dataValidation>
  </dataValidations>
  <pageMargins left="0.7" right="0.7" top="0.75" bottom="0.75" header="0" footer="0"/>
  <pageSetup paperSize="9"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9"/>
  <sheetViews>
    <sheetView tabSelected="1" view="pageBreakPreview" zoomScale="85" zoomScaleNormal="85" workbookViewId="0">
      <pane ySplit="3" topLeftCell="A4" activePane="bottomLeft" state="frozen"/>
      <selection pane="bottomLeft" activeCell="F79" sqref="F79"/>
    </sheetView>
  </sheetViews>
  <sheetFormatPr defaultColWidth="14.44140625" defaultRowHeight="14.4"/>
  <cols>
    <col min="1" max="1" width="5.88671875" style="13" customWidth="1"/>
    <col min="2" max="2" width="77.109375" style="13" customWidth="1"/>
    <col min="3" max="3" width="15.44140625" style="13" customWidth="1"/>
    <col min="4" max="6" width="13.5546875" style="13" customWidth="1"/>
    <col min="7" max="7" width="16.44140625" style="13" customWidth="1"/>
    <col min="8" max="8" width="10" style="13" customWidth="1"/>
    <col min="9" max="9" width="7" style="13" customWidth="1"/>
    <col min="10" max="12" width="8.6640625" style="13" customWidth="1"/>
    <col min="13" max="13" width="27.88671875" style="13" customWidth="1"/>
    <col min="14" max="14" width="22.6640625" style="13" customWidth="1"/>
    <col min="15" max="15" width="10.33203125" style="13" hidden="1" customWidth="1"/>
    <col min="16" max="16" width="10.109375" style="13" customWidth="1"/>
    <col min="17" max="16384" width="14.44140625" style="13"/>
  </cols>
  <sheetData>
    <row r="1" spans="1:16">
      <c r="A1" s="14">
        <f t="shared" ref="A1:O1" si="0">COLUMN()</f>
        <v>1</v>
      </c>
      <c r="B1" s="14">
        <f t="shared" si="0"/>
        <v>2</v>
      </c>
      <c r="C1" s="14">
        <f t="shared" si="0"/>
        <v>3</v>
      </c>
      <c r="D1" s="14">
        <f t="shared" si="0"/>
        <v>4</v>
      </c>
      <c r="E1" s="14">
        <f t="shared" si="0"/>
        <v>5</v>
      </c>
      <c r="F1" s="14">
        <f t="shared" si="0"/>
        <v>6</v>
      </c>
      <c r="G1" s="14">
        <f t="shared" si="0"/>
        <v>7</v>
      </c>
      <c r="H1" s="14">
        <f t="shared" si="0"/>
        <v>8</v>
      </c>
      <c r="I1" s="14">
        <f t="shared" si="0"/>
        <v>9</v>
      </c>
      <c r="J1" s="14">
        <f t="shared" si="0"/>
        <v>10</v>
      </c>
      <c r="K1" s="14">
        <f t="shared" si="0"/>
        <v>11</v>
      </c>
      <c r="L1" s="14">
        <f t="shared" si="0"/>
        <v>12</v>
      </c>
      <c r="M1" s="14">
        <f t="shared" si="0"/>
        <v>13</v>
      </c>
      <c r="N1" s="14">
        <f t="shared" si="0"/>
        <v>14</v>
      </c>
      <c r="O1" s="14">
        <f t="shared" si="0"/>
        <v>15</v>
      </c>
      <c r="P1" s="23"/>
    </row>
    <row r="2" spans="1:16">
      <c r="A2" s="15" t="s">
        <v>15</v>
      </c>
      <c r="B2" s="15" t="s">
        <v>16</v>
      </c>
      <c r="C2" s="15" t="s">
        <v>17</v>
      </c>
      <c r="D2" s="105" t="s">
        <v>18</v>
      </c>
      <c r="E2" s="106"/>
      <c r="F2" s="105" t="s">
        <v>19</v>
      </c>
      <c r="G2" s="106"/>
      <c r="H2" s="16" t="s">
        <v>20</v>
      </c>
      <c r="I2" s="16" t="s">
        <v>21</v>
      </c>
      <c r="J2" s="16" t="s">
        <v>22</v>
      </c>
      <c r="K2" s="24" t="s">
        <v>23</v>
      </c>
      <c r="L2" s="24" t="s">
        <v>24</v>
      </c>
      <c r="M2" s="25" t="s">
        <v>8</v>
      </c>
      <c r="N2" s="25" t="s">
        <v>9</v>
      </c>
      <c r="O2" s="25" t="s">
        <v>25</v>
      </c>
    </row>
    <row r="3" spans="1:16">
      <c r="A3" s="15"/>
      <c r="B3" s="15" t="s">
        <v>26</v>
      </c>
      <c r="C3" s="15" t="s">
        <v>27</v>
      </c>
      <c r="D3" s="17" t="s">
        <v>28</v>
      </c>
      <c r="E3" s="18" t="s">
        <v>29</v>
      </c>
      <c r="F3" s="17" t="s">
        <v>28</v>
      </c>
      <c r="G3" s="18" t="s">
        <v>29</v>
      </c>
      <c r="H3" s="16"/>
      <c r="I3" s="16"/>
      <c r="J3" s="16" t="s">
        <v>30</v>
      </c>
      <c r="K3" s="24"/>
      <c r="L3" s="24"/>
      <c r="M3" s="25" t="s">
        <v>31</v>
      </c>
      <c r="N3" s="25" t="s">
        <v>32</v>
      </c>
      <c r="O3" s="25" t="s">
        <v>33</v>
      </c>
    </row>
    <row r="4" spans="1:16">
      <c r="A4" s="19" t="s">
        <v>34</v>
      </c>
      <c r="B4" s="19"/>
      <c r="C4" s="20"/>
      <c r="D4" s="21"/>
      <c r="E4" s="21"/>
      <c r="F4" s="21"/>
      <c r="G4" s="21"/>
      <c r="H4" s="22"/>
      <c r="I4" s="22"/>
      <c r="J4" s="26" t="s">
        <v>35</v>
      </c>
      <c r="K4" s="27"/>
      <c r="L4" s="27"/>
      <c r="M4" s="27"/>
      <c r="N4" s="28"/>
      <c r="O4" s="19"/>
    </row>
    <row r="5" spans="1:16">
      <c r="A5" s="19">
        <f t="shared" ref="A5:A10" si="1">ROW()-4</f>
        <v>1</v>
      </c>
      <c r="B5" s="19" t="s">
        <v>36</v>
      </c>
      <c r="C5" s="107" t="s">
        <v>401</v>
      </c>
      <c r="D5" s="21">
        <v>44781</v>
      </c>
      <c r="E5" s="21">
        <v>44776</v>
      </c>
      <c r="F5" s="21">
        <v>44783</v>
      </c>
      <c r="G5" s="21">
        <v>44777</v>
      </c>
      <c r="H5" s="22"/>
      <c r="I5" s="22"/>
      <c r="J5" s="26" t="s">
        <v>35</v>
      </c>
      <c r="K5" s="27"/>
      <c r="L5" s="27"/>
      <c r="M5" s="19" t="s">
        <v>43</v>
      </c>
      <c r="N5" s="28"/>
      <c r="O5" s="19" t="str">
        <f t="shared" ref="O5:O68" si="2">IF(LEN(B5)&lt;=0,"",IF(LEN(G5)&gt;0,"Done",IF(F5&lt;=ReportDate,"Late",IF(E5="","Not yet","On schedule"))))</f>
        <v>Done</v>
      </c>
    </row>
    <row r="6" spans="1:16">
      <c r="A6" s="19">
        <f t="shared" si="1"/>
        <v>2</v>
      </c>
      <c r="B6" s="19" t="s">
        <v>38</v>
      </c>
      <c r="C6" s="107" t="s">
        <v>401</v>
      </c>
      <c r="D6" s="21">
        <v>44784</v>
      </c>
      <c r="E6" s="21">
        <v>44777</v>
      </c>
      <c r="F6" s="21">
        <v>44788</v>
      </c>
      <c r="G6" s="21">
        <v>44778</v>
      </c>
      <c r="H6" s="22"/>
      <c r="I6" s="22"/>
      <c r="J6" s="26" t="s">
        <v>35</v>
      </c>
      <c r="K6" s="27"/>
      <c r="L6" s="27"/>
      <c r="M6" s="19" t="s">
        <v>43</v>
      </c>
      <c r="N6" s="28"/>
      <c r="O6" s="19" t="str">
        <f t="shared" si="2"/>
        <v>Done</v>
      </c>
    </row>
    <row r="7" spans="1:16">
      <c r="A7" s="19">
        <f t="shared" si="1"/>
        <v>3</v>
      </c>
      <c r="B7" s="84" t="s">
        <v>252</v>
      </c>
      <c r="C7" s="107" t="s">
        <v>401</v>
      </c>
      <c r="D7" s="21">
        <v>44789</v>
      </c>
      <c r="E7" s="21">
        <v>44778</v>
      </c>
      <c r="F7" s="21">
        <v>44792</v>
      </c>
      <c r="G7" s="21">
        <v>44781</v>
      </c>
      <c r="H7" s="22"/>
      <c r="I7" s="22"/>
      <c r="J7" s="26" t="s">
        <v>35</v>
      </c>
      <c r="K7" s="27"/>
      <c r="L7" s="27"/>
      <c r="M7" s="19" t="s">
        <v>43</v>
      </c>
      <c r="N7" s="28"/>
      <c r="O7" s="19" t="str">
        <f t="shared" si="2"/>
        <v>Done</v>
      </c>
    </row>
    <row r="8" spans="1:16">
      <c r="A8" s="19">
        <f t="shared" si="1"/>
        <v>4</v>
      </c>
      <c r="B8" s="19" t="s">
        <v>253</v>
      </c>
      <c r="C8" s="107" t="s">
        <v>401</v>
      </c>
      <c r="D8" s="21">
        <v>44781</v>
      </c>
      <c r="E8" s="21">
        <v>44781</v>
      </c>
      <c r="F8" s="21">
        <v>44782</v>
      </c>
      <c r="G8" s="21">
        <v>44782</v>
      </c>
      <c r="H8" s="22"/>
      <c r="I8" s="22"/>
      <c r="J8" s="26" t="s">
        <v>35</v>
      </c>
      <c r="K8" s="27"/>
      <c r="L8" s="27"/>
      <c r="M8" s="19" t="s">
        <v>43</v>
      </c>
      <c r="N8" s="28"/>
      <c r="O8" s="19" t="str">
        <f t="shared" si="2"/>
        <v>Done</v>
      </c>
    </row>
    <row r="9" spans="1:16">
      <c r="A9" s="19">
        <f t="shared" si="1"/>
        <v>5</v>
      </c>
      <c r="B9" s="19" t="s">
        <v>39</v>
      </c>
      <c r="C9" s="107" t="s">
        <v>401</v>
      </c>
      <c r="D9" s="21">
        <v>44783</v>
      </c>
      <c r="E9" s="21">
        <v>44783</v>
      </c>
      <c r="F9" s="21">
        <v>44783</v>
      </c>
      <c r="G9" s="21">
        <v>44783</v>
      </c>
      <c r="H9" s="22"/>
      <c r="I9" s="22"/>
      <c r="J9" s="26" t="s">
        <v>35</v>
      </c>
      <c r="K9" s="27"/>
      <c r="L9" s="27"/>
      <c r="M9" s="19" t="s">
        <v>43</v>
      </c>
      <c r="N9" s="28"/>
      <c r="O9" s="19" t="str">
        <f t="shared" si="2"/>
        <v>Done</v>
      </c>
    </row>
    <row r="10" spans="1:16">
      <c r="A10" s="19">
        <f t="shared" si="1"/>
        <v>6</v>
      </c>
      <c r="B10" s="19" t="s">
        <v>40</v>
      </c>
      <c r="C10" s="107" t="s">
        <v>401</v>
      </c>
      <c r="D10" s="21">
        <v>44784</v>
      </c>
      <c r="E10" s="21"/>
      <c r="F10" s="21">
        <v>44788</v>
      </c>
      <c r="G10" s="21"/>
      <c r="H10" s="22"/>
      <c r="I10" s="22"/>
      <c r="J10" s="26" t="str">
        <f>IF(H10&gt;0,I10/H10,"")</f>
        <v/>
      </c>
      <c r="K10" s="27"/>
      <c r="L10" s="27"/>
      <c r="M10" s="19" t="s">
        <v>37</v>
      </c>
      <c r="N10" s="28"/>
      <c r="O10" s="19" t="str">
        <f t="shared" si="2"/>
        <v>Late</v>
      </c>
    </row>
    <row r="11" spans="1:16">
      <c r="A11" s="19" t="s">
        <v>41</v>
      </c>
      <c r="B11" s="19"/>
      <c r="C11" s="20"/>
      <c r="D11" s="21"/>
      <c r="E11" s="21"/>
      <c r="F11" s="21"/>
      <c r="G11" s="21"/>
      <c r="H11" s="22"/>
      <c r="I11" s="22"/>
      <c r="J11" s="26" t="s">
        <v>35</v>
      </c>
      <c r="K11" s="27"/>
      <c r="L11" s="27"/>
      <c r="M11" s="28" t="s">
        <v>35</v>
      </c>
      <c r="N11" s="28"/>
      <c r="O11" s="19" t="str">
        <f t="shared" si="2"/>
        <v/>
      </c>
    </row>
    <row r="12" spans="1:16">
      <c r="A12" s="19">
        <f t="shared" ref="A12:A82" si="3">ROW()-5</f>
        <v>7</v>
      </c>
      <c r="B12" s="19" t="s">
        <v>42</v>
      </c>
      <c r="C12" s="108" t="s">
        <v>403</v>
      </c>
      <c r="D12" s="21">
        <v>44776</v>
      </c>
      <c r="E12" s="21">
        <v>44776</v>
      </c>
      <c r="F12" s="21">
        <v>44777</v>
      </c>
      <c r="G12" s="21">
        <v>44777</v>
      </c>
      <c r="H12" s="22"/>
      <c r="I12" s="22"/>
      <c r="J12" s="26" t="str">
        <f t="shared" ref="J12:J82" si="4">IF(H12&gt;0,I12/H12,"")</f>
        <v/>
      </c>
      <c r="K12" s="27"/>
      <c r="L12" s="27"/>
      <c r="M12" s="19" t="s">
        <v>43</v>
      </c>
      <c r="N12" s="28"/>
      <c r="O12" s="19" t="str">
        <f t="shared" si="2"/>
        <v>Done</v>
      </c>
    </row>
    <row r="13" spans="1:16">
      <c r="A13" s="19">
        <f t="shared" si="3"/>
        <v>8</v>
      </c>
      <c r="B13" s="19" t="s">
        <v>44</v>
      </c>
      <c r="C13" s="108" t="s">
        <v>403</v>
      </c>
      <c r="D13" s="21">
        <v>44777</v>
      </c>
      <c r="E13" s="21">
        <v>44777</v>
      </c>
      <c r="F13" s="21">
        <v>44778</v>
      </c>
      <c r="G13" s="21">
        <v>44778</v>
      </c>
      <c r="H13" s="22"/>
      <c r="I13" s="22"/>
      <c r="J13" s="26" t="str">
        <f t="shared" si="4"/>
        <v/>
      </c>
      <c r="K13" s="27"/>
      <c r="L13" s="27"/>
      <c r="M13" s="19" t="s">
        <v>43</v>
      </c>
      <c r="N13" s="28"/>
      <c r="O13" s="19" t="str">
        <f t="shared" si="2"/>
        <v>Done</v>
      </c>
    </row>
    <row r="14" spans="1:16">
      <c r="A14" s="19">
        <f t="shared" si="3"/>
        <v>9</v>
      </c>
      <c r="B14" s="19" t="s">
        <v>45</v>
      </c>
      <c r="C14" s="108" t="s">
        <v>403</v>
      </c>
      <c r="D14" s="21">
        <v>44778</v>
      </c>
      <c r="E14" s="21">
        <v>44778</v>
      </c>
      <c r="F14" s="21">
        <v>44781</v>
      </c>
      <c r="G14" s="21">
        <v>44781</v>
      </c>
      <c r="H14" s="22"/>
      <c r="I14" s="22"/>
      <c r="J14" s="26" t="str">
        <f t="shared" si="4"/>
        <v/>
      </c>
      <c r="K14" s="27"/>
      <c r="L14" s="27"/>
      <c r="M14" s="19" t="s">
        <v>43</v>
      </c>
      <c r="N14" s="28"/>
      <c r="O14" s="19" t="str">
        <f t="shared" si="2"/>
        <v>Done</v>
      </c>
    </row>
    <row r="15" spans="1:16">
      <c r="A15" s="19">
        <f t="shared" si="3"/>
        <v>10</v>
      </c>
      <c r="B15" s="19" t="s">
        <v>46</v>
      </c>
      <c r="C15" s="108" t="s">
        <v>403</v>
      </c>
      <c r="D15" s="21">
        <v>44781</v>
      </c>
      <c r="E15" s="21">
        <v>44781</v>
      </c>
      <c r="F15" s="21">
        <v>44782</v>
      </c>
      <c r="G15" s="21">
        <v>44782</v>
      </c>
      <c r="H15" s="22"/>
      <c r="I15" s="22"/>
      <c r="J15" s="26" t="str">
        <f t="shared" si="4"/>
        <v/>
      </c>
      <c r="K15" s="27"/>
      <c r="L15" s="27"/>
      <c r="M15" s="19" t="s">
        <v>43</v>
      </c>
      <c r="N15" s="28"/>
      <c r="O15" s="19" t="str">
        <f t="shared" si="2"/>
        <v>Done</v>
      </c>
    </row>
    <row r="16" spans="1:16">
      <c r="A16" s="19">
        <f t="shared" si="3"/>
        <v>11</v>
      </c>
      <c r="B16" s="19" t="s">
        <v>47</v>
      </c>
      <c r="C16" s="108" t="s">
        <v>403</v>
      </c>
      <c r="D16" s="21">
        <v>44783</v>
      </c>
      <c r="E16" s="21">
        <v>44783</v>
      </c>
      <c r="F16" s="21">
        <v>44783</v>
      </c>
      <c r="G16" s="21">
        <v>44783</v>
      </c>
      <c r="H16" s="22"/>
      <c r="I16" s="22"/>
      <c r="J16" s="26" t="str">
        <f t="shared" si="4"/>
        <v/>
      </c>
      <c r="K16" s="27"/>
      <c r="L16" s="27"/>
      <c r="M16" s="19" t="s">
        <v>43</v>
      </c>
      <c r="N16" s="28"/>
      <c r="O16" s="19" t="str">
        <f t="shared" si="2"/>
        <v>Done</v>
      </c>
    </row>
    <row r="17" spans="1:15">
      <c r="A17" s="19">
        <f t="shared" si="3"/>
        <v>12</v>
      </c>
      <c r="B17" s="19" t="s">
        <v>48</v>
      </c>
      <c r="C17" s="108" t="s">
        <v>403</v>
      </c>
      <c r="D17" s="21">
        <v>44784</v>
      </c>
      <c r="E17" s="21">
        <v>44784</v>
      </c>
      <c r="F17" s="21">
        <v>44784</v>
      </c>
      <c r="G17" s="21">
        <v>44784</v>
      </c>
      <c r="H17" s="22"/>
      <c r="I17" s="22"/>
      <c r="J17" s="26" t="str">
        <f t="shared" si="4"/>
        <v/>
      </c>
      <c r="K17" s="27"/>
      <c r="L17" s="27"/>
      <c r="M17" s="19" t="s">
        <v>43</v>
      </c>
      <c r="N17" s="28"/>
      <c r="O17" s="19" t="str">
        <f t="shared" si="2"/>
        <v>Done</v>
      </c>
    </row>
    <row r="18" spans="1:15">
      <c r="A18" s="19">
        <f t="shared" si="3"/>
        <v>13</v>
      </c>
      <c r="B18" s="19" t="s">
        <v>49</v>
      </c>
      <c r="C18" s="108" t="s">
        <v>403</v>
      </c>
      <c r="D18" s="21">
        <v>44785</v>
      </c>
      <c r="E18" s="21">
        <v>44785</v>
      </c>
      <c r="F18" s="21">
        <v>44785</v>
      </c>
      <c r="G18" s="21">
        <v>44785</v>
      </c>
      <c r="H18" s="22"/>
      <c r="I18" s="22"/>
      <c r="J18" s="26" t="str">
        <f t="shared" si="4"/>
        <v/>
      </c>
      <c r="K18" s="27"/>
      <c r="L18" s="27"/>
      <c r="M18" s="19" t="s">
        <v>43</v>
      </c>
      <c r="N18" s="28"/>
      <c r="O18" s="19" t="str">
        <f t="shared" si="2"/>
        <v>Done</v>
      </c>
    </row>
    <row r="19" spans="1:15">
      <c r="A19" s="19">
        <f t="shared" si="3"/>
        <v>14</v>
      </c>
      <c r="B19" s="19" t="s">
        <v>50</v>
      </c>
      <c r="C19" s="108" t="s">
        <v>403</v>
      </c>
      <c r="D19" s="21">
        <v>44788</v>
      </c>
      <c r="E19" s="21">
        <v>44788</v>
      </c>
      <c r="F19" s="21">
        <v>44788</v>
      </c>
      <c r="G19" s="21">
        <v>44788</v>
      </c>
      <c r="H19" s="22"/>
      <c r="I19" s="22"/>
      <c r="J19" s="26" t="str">
        <f t="shared" si="4"/>
        <v/>
      </c>
      <c r="K19" s="27"/>
      <c r="L19" s="27"/>
      <c r="M19" s="19" t="s">
        <v>43</v>
      </c>
      <c r="N19" s="28"/>
      <c r="O19" s="19" t="str">
        <f t="shared" si="2"/>
        <v>Done</v>
      </c>
    </row>
    <row r="20" spans="1:15">
      <c r="A20" s="19">
        <f t="shared" si="3"/>
        <v>15</v>
      </c>
      <c r="B20" s="19" t="s">
        <v>51</v>
      </c>
      <c r="C20" s="108" t="s">
        <v>403</v>
      </c>
      <c r="D20" s="21">
        <v>44789</v>
      </c>
      <c r="E20" s="21">
        <v>44789</v>
      </c>
      <c r="F20" s="21">
        <v>44789</v>
      </c>
      <c r="G20" s="21">
        <v>44789</v>
      </c>
      <c r="H20" s="22"/>
      <c r="I20" s="22"/>
      <c r="J20" s="26" t="str">
        <f t="shared" si="4"/>
        <v/>
      </c>
      <c r="K20" s="27"/>
      <c r="L20" s="27"/>
      <c r="M20" s="19" t="s">
        <v>43</v>
      </c>
      <c r="N20" s="28"/>
      <c r="O20" s="19" t="str">
        <f t="shared" si="2"/>
        <v>Done</v>
      </c>
    </row>
    <row r="21" spans="1:15">
      <c r="A21" s="19">
        <f t="shared" si="3"/>
        <v>16</v>
      </c>
      <c r="B21" s="19" t="s">
        <v>52</v>
      </c>
      <c r="C21" s="108" t="s">
        <v>403</v>
      </c>
      <c r="D21" s="21">
        <v>44790</v>
      </c>
      <c r="E21" s="21">
        <v>44790</v>
      </c>
      <c r="F21" s="21">
        <v>44790</v>
      </c>
      <c r="G21" s="21">
        <v>44790</v>
      </c>
      <c r="H21" s="22"/>
      <c r="I21" s="22"/>
      <c r="J21" s="26" t="str">
        <f t="shared" si="4"/>
        <v/>
      </c>
      <c r="K21" s="27"/>
      <c r="L21" s="27"/>
      <c r="M21" s="19" t="s">
        <v>43</v>
      </c>
      <c r="N21" s="28"/>
      <c r="O21" s="19" t="str">
        <f t="shared" si="2"/>
        <v>Done</v>
      </c>
    </row>
    <row r="22" spans="1:15">
      <c r="A22" s="19">
        <f t="shared" si="3"/>
        <v>17</v>
      </c>
      <c r="B22" s="19" t="s">
        <v>53</v>
      </c>
      <c r="C22" s="107" t="s">
        <v>403</v>
      </c>
      <c r="D22" s="21">
        <v>44791</v>
      </c>
      <c r="E22" s="21">
        <v>44791</v>
      </c>
      <c r="F22" s="21">
        <v>44791</v>
      </c>
      <c r="G22" s="21">
        <v>44791</v>
      </c>
      <c r="H22" s="22"/>
      <c r="I22" s="22"/>
      <c r="J22" s="26" t="str">
        <f t="shared" si="4"/>
        <v/>
      </c>
      <c r="K22" s="27"/>
      <c r="L22" s="27"/>
      <c r="M22" s="19" t="s">
        <v>54</v>
      </c>
      <c r="N22" s="28"/>
      <c r="O22" s="19" t="str">
        <f t="shared" si="2"/>
        <v>Done</v>
      </c>
    </row>
    <row r="23" spans="1:15">
      <c r="A23" s="19">
        <f t="shared" si="3"/>
        <v>18</v>
      </c>
      <c r="B23" s="19" t="s">
        <v>55</v>
      </c>
      <c r="C23" s="107" t="s">
        <v>403</v>
      </c>
      <c r="D23" s="21">
        <v>44792</v>
      </c>
      <c r="E23" s="21">
        <v>44792</v>
      </c>
      <c r="F23" s="21">
        <v>44792</v>
      </c>
      <c r="G23" s="21">
        <v>44792</v>
      </c>
      <c r="H23" s="22"/>
      <c r="I23" s="22"/>
      <c r="J23" s="26" t="str">
        <f t="shared" si="4"/>
        <v/>
      </c>
      <c r="K23" s="27"/>
      <c r="L23" s="27"/>
      <c r="M23" s="19" t="s">
        <v>54</v>
      </c>
      <c r="N23" s="28"/>
      <c r="O23" s="19" t="str">
        <f t="shared" si="2"/>
        <v>Done</v>
      </c>
    </row>
    <row r="24" spans="1:15">
      <c r="A24" s="19">
        <f t="shared" si="3"/>
        <v>19</v>
      </c>
      <c r="B24" s="19" t="s">
        <v>56</v>
      </c>
      <c r="C24" s="20" t="s">
        <v>402</v>
      </c>
      <c r="D24" s="21">
        <v>44795</v>
      </c>
      <c r="E24" s="21">
        <v>44795</v>
      </c>
      <c r="F24" s="21">
        <v>44795</v>
      </c>
      <c r="G24" s="21">
        <v>44795</v>
      </c>
      <c r="H24" s="22"/>
      <c r="I24" s="22"/>
      <c r="J24" s="26" t="str">
        <f t="shared" si="4"/>
        <v/>
      </c>
      <c r="K24" s="27"/>
      <c r="L24" s="27"/>
      <c r="M24" s="19" t="s">
        <v>43</v>
      </c>
      <c r="N24" s="28"/>
      <c r="O24" s="19" t="str">
        <f t="shared" si="2"/>
        <v>Done</v>
      </c>
    </row>
    <row r="25" spans="1:15">
      <c r="A25" s="19">
        <f t="shared" si="3"/>
        <v>20</v>
      </c>
      <c r="B25" s="19" t="s">
        <v>57</v>
      </c>
      <c r="C25" s="20" t="s">
        <v>402</v>
      </c>
      <c r="D25" s="21">
        <v>44796</v>
      </c>
      <c r="E25" s="21">
        <v>44796</v>
      </c>
      <c r="F25" s="21">
        <v>44796</v>
      </c>
      <c r="G25" s="21">
        <v>44796</v>
      </c>
      <c r="H25" s="22"/>
      <c r="I25" s="22"/>
      <c r="J25" s="26" t="str">
        <f t="shared" si="4"/>
        <v/>
      </c>
      <c r="K25" s="27"/>
      <c r="L25" s="27"/>
      <c r="M25" s="19" t="s">
        <v>43</v>
      </c>
      <c r="N25" s="28"/>
      <c r="O25" s="19" t="str">
        <f t="shared" si="2"/>
        <v>Done</v>
      </c>
    </row>
    <row r="26" spans="1:15">
      <c r="A26" s="19">
        <f t="shared" si="3"/>
        <v>21</v>
      </c>
      <c r="B26" s="19" t="s">
        <v>58</v>
      </c>
      <c r="C26" s="20" t="s">
        <v>402</v>
      </c>
      <c r="D26" s="21">
        <v>44797</v>
      </c>
      <c r="E26" s="21">
        <v>44797</v>
      </c>
      <c r="F26" s="21">
        <v>44797</v>
      </c>
      <c r="G26" s="21">
        <v>44797</v>
      </c>
      <c r="H26" s="22"/>
      <c r="I26" s="22"/>
      <c r="J26" s="26" t="str">
        <f t="shared" si="4"/>
        <v/>
      </c>
      <c r="K26" s="27"/>
      <c r="L26" s="27"/>
      <c r="M26" s="19" t="s">
        <v>43</v>
      </c>
      <c r="N26" s="28"/>
      <c r="O26" s="19" t="str">
        <f t="shared" si="2"/>
        <v>Done</v>
      </c>
    </row>
    <row r="27" spans="1:15">
      <c r="A27" s="19">
        <f t="shared" si="3"/>
        <v>22</v>
      </c>
      <c r="B27" s="19" t="s">
        <v>59</v>
      </c>
      <c r="C27" s="20" t="s">
        <v>402</v>
      </c>
      <c r="D27" s="21">
        <v>44798</v>
      </c>
      <c r="E27" s="21">
        <v>44799</v>
      </c>
      <c r="F27" s="21">
        <v>44798</v>
      </c>
      <c r="G27" s="21">
        <v>44799</v>
      </c>
      <c r="H27" s="22"/>
      <c r="I27" s="22"/>
      <c r="J27" s="26" t="str">
        <f t="shared" si="4"/>
        <v/>
      </c>
      <c r="K27" s="27"/>
      <c r="L27" s="27"/>
      <c r="M27" s="19" t="s">
        <v>43</v>
      </c>
      <c r="N27" s="28"/>
      <c r="O27" s="19" t="str">
        <f t="shared" si="2"/>
        <v>Done</v>
      </c>
    </row>
    <row r="28" spans="1:15">
      <c r="A28" s="19">
        <f t="shared" si="3"/>
        <v>23</v>
      </c>
      <c r="B28" s="19" t="s">
        <v>60</v>
      </c>
      <c r="C28" s="20" t="s">
        <v>402</v>
      </c>
      <c r="D28" s="21">
        <v>44802</v>
      </c>
      <c r="E28" s="21">
        <v>44804</v>
      </c>
      <c r="F28" s="21">
        <v>44802</v>
      </c>
      <c r="G28" s="21">
        <v>44804</v>
      </c>
      <c r="H28" s="22"/>
      <c r="I28" s="22"/>
      <c r="J28" s="26" t="str">
        <f t="shared" si="4"/>
        <v/>
      </c>
      <c r="K28" s="27"/>
      <c r="L28" s="27"/>
      <c r="M28" s="19" t="s">
        <v>43</v>
      </c>
      <c r="N28" s="28"/>
      <c r="O28" s="19" t="str">
        <f t="shared" si="2"/>
        <v>Done</v>
      </c>
    </row>
    <row r="29" spans="1:15">
      <c r="A29" s="19">
        <f t="shared" si="3"/>
        <v>24</v>
      </c>
      <c r="B29" s="19" t="s">
        <v>61</v>
      </c>
      <c r="C29" s="20" t="s">
        <v>402</v>
      </c>
      <c r="D29" s="21">
        <v>44774</v>
      </c>
      <c r="E29" s="21">
        <v>44774</v>
      </c>
      <c r="F29" s="21">
        <v>44774</v>
      </c>
      <c r="G29" s="21">
        <v>44774</v>
      </c>
      <c r="H29" s="22"/>
      <c r="I29" s="22"/>
      <c r="J29" s="26" t="str">
        <f t="shared" si="4"/>
        <v/>
      </c>
      <c r="K29" s="27"/>
      <c r="L29" s="27"/>
      <c r="M29" s="19" t="s">
        <v>43</v>
      </c>
      <c r="N29" s="28"/>
      <c r="O29" s="19" t="str">
        <f t="shared" si="2"/>
        <v>Done</v>
      </c>
    </row>
    <row r="30" spans="1:15">
      <c r="A30" s="19">
        <f t="shared" si="3"/>
        <v>25</v>
      </c>
      <c r="B30" s="19" t="s">
        <v>62</v>
      </c>
      <c r="C30" s="20" t="s">
        <v>402</v>
      </c>
      <c r="D30" s="21">
        <v>44774</v>
      </c>
      <c r="E30" s="21">
        <v>44774</v>
      </c>
      <c r="F30" s="21">
        <v>44774</v>
      </c>
      <c r="G30" s="21">
        <v>44774</v>
      </c>
      <c r="H30" s="22"/>
      <c r="I30" s="22"/>
      <c r="J30" s="26" t="str">
        <f t="shared" si="4"/>
        <v/>
      </c>
      <c r="K30" s="27"/>
      <c r="L30" s="27"/>
      <c r="M30" s="19" t="s">
        <v>43</v>
      </c>
      <c r="N30" s="28"/>
      <c r="O30" s="19" t="str">
        <f t="shared" si="2"/>
        <v>Done</v>
      </c>
    </row>
    <row r="31" spans="1:15">
      <c r="A31" s="19">
        <f t="shared" si="3"/>
        <v>26</v>
      </c>
      <c r="B31" s="19" t="s">
        <v>63</v>
      </c>
      <c r="C31" s="20" t="s">
        <v>402</v>
      </c>
      <c r="D31" s="21">
        <v>44774</v>
      </c>
      <c r="E31" s="21">
        <v>44774</v>
      </c>
      <c r="F31" s="21">
        <v>44774</v>
      </c>
      <c r="G31" s="21">
        <v>44774</v>
      </c>
      <c r="H31" s="22"/>
      <c r="I31" s="22"/>
      <c r="J31" s="26" t="str">
        <f t="shared" si="4"/>
        <v/>
      </c>
      <c r="K31" s="27"/>
      <c r="L31" s="27"/>
      <c r="M31" s="19" t="s">
        <v>43</v>
      </c>
      <c r="N31" s="28"/>
      <c r="O31" s="19" t="str">
        <f t="shared" si="2"/>
        <v>Done</v>
      </c>
    </row>
    <row r="32" spans="1:15">
      <c r="A32" s="19">
        <f t="shared" si="3"/>
        <v>27</v>
      </c>
      <c r="B32" s="19" t="s">
        <v>64</v>
      </c>
      <c r="C32" s="20" t="s">
        <v>402</v>
      </c>
      <c r="D32" s="21">
        <v>44774</v>
      </c>
      <c r="E32" s="21">
        <v>44774</v>
      </c>
      <c r="F32" s="21">
        <v>44774</v>
      </c>
      <c r="G32" s="21">
        <v>44774</v>
      </c>
      <c r="H32" s="22"/>
      <c r="I32" s="22"/>
      <c r="J32" s="26" t="str">
        <f t="shared" si="4"/>
        <v/>
      </c>
      <c r="K32" s="27"/>
      <c r="L32" s="27"/>
      <c r="M32" s="19" t="s">
        <v>43</v>
      </c>
      <c r="N32" s="28"/>
      <c r="O32" s="19" t="str">
        <f t="shared" si="2"/>
        <v>Done</v>
      </c>
    </row>
    <row r="33" spans="1:15">
      <c r="A33" s="19">
        <f t="shared" si="3"/>
        <v>28</v>
      </c>
      <c r="B33" s="19" t="s">
        <v>65</v>
      </c>
      <c r="C33" s="20" t="s">
        <v>402</v>
      </c>
      <c r="D33" s="21">
        <v>44775</v>
      </c>
      <c r="E33" s="21">
        <v>44775</v>
      </c>
      <c r="F33" s="21">
        <v>44775</v>
      </c>
      <c r="G33" s="21">
        <v>44775</v>
      </c>
      <c r="H33" s="22"/>
      <c r="I33" s="22"/>
      <c r="J33" s="26" t="str">
        <f t="shared" si="4"/>
        <v/>
      </c>
      <c r="K33" s="27"/>
      <c r="L33" s="27"/>
      <c r="M33" s="19" t="s">
        <v>43</v>
      </c>
      <c r="N33" s="28"/>
      <c r="O33" s="19" t="str">
        <f t="shared" si="2"/>
        <v>Done</v>
      </c>
    </row>
    <row r="34" spans="1:15">
      <c r="A34" s="19">
        <f t="shared" si="3"/>
        <v>29</v>
      </c>
      <c r="B34" s="19" t="s">
        <v>66</v>
      </c>
      <c r="C34" s="20" t="s">
        <v>402</v>
      </c>
      <c r="D34" s="21">
        <v>44775</v>
      </c>
      <c r="E34" s="21">
        <v>44775</v>
      </c>
      <c r="F34" s="21">
        <v>44775</v>
      </c>
      <c r="G34" s="21">
        <v>44775</v>
      </c>
      <c r="H34" s="22"/>
      <c r="I34" s="22"/>
      <c r="J34" s="26" t="str">
        <f t="shared" si="4"/>
        <v/>
      </c>
      <c r="K34" s="27"/>
      <c r="L34" s="27"/>
      <c r="M34" s="19" t="s">
        <v>43</v>
      </c>
      <c r="N34" s="28"/>
      <c r="O34" s="19" t="str">
        <f t="shared" si="2"/>
        <v>Done</v>
      </c>
    </row>
    <row r="35" spans="1:15">
      <c r="A35" s="19">
        <f t="shared" si="3"/>
        <v>30</v>
      </c>
      <c r="B35" s="19" t="s">
        <v>67</v>
      </c>
      <c r="C35" s="20" t="s">
        <v>402</v>
      </c>
      <c r="D35" s="21">
        <v>44776</v>
      </c>
      <c r="E35" s="21">
        <v>44776</v>
      </c>
      <c r="F35" s="21">
        <v>44776</v>
      </c>
      <c r="G35" s="21">
        <v>44776</v>
      </c>
      <c r="H35" s="22"/>
      <c r="I35" s="22"/>
      <c r="J35" s="26" t="str">
        <f t="shared" si="4"/>
        <v/>
      </c>
      <c r="K35" s="27"/>
      <c r="L35" s="27"/>
      <c r="M35" s="19" t="s">
        <v>43</v>
      </c>
      <c r="N35" s="28"/>
      <c r="O35" s="19" t="str">
        <f t="shared" si="2"/>
        <v>Done</v>
      </c>
    </row>
    <row r="36" spans="1:15">
      <c r="A36" s="19">
        <f t="shared" si="3"/>
        <v>31</v>
      </c>
      <c r="B36" s="19" t="s">
        <v>68</v>
      </c>
      <c r="C36" s="20" t="s">
        <v>402</v>
      </c>
      <c r="D36" s="21">
        <v>44776</v>
      </c>
      <c r="E36" s="21">
        <v>44776</v>
      </c>
      <c r="F36" s="21">
        <v>44776</v>
      </c>
      <c r="G36" s="21">
        <v>44776</v>
      </c>
      <c r="H36" s="22"/>
      <c r="I36" s="22"/>
      <c r="J36" s="26" t="str">
        <f t="shared" si="4"/>
        <v/>
      </c>
      <c r="K36" s="27"/>
      <c r="L36" s="27"/>
      <c r="M36" s="19" t="s">
        <v>43</v>
      </c>
      <c r="N36" s="28"/>
      <c r="O36" s="19" t="str">
        <f t="shared" si="2"/>
        <v>Done</v>
      </c>
    </row>
    <row r="37" spans="1:15">
      <c r="A37" s="19">
        <f t="shared" si="3"/>
        <v>32</v>
      </c>
      <c r="B37" s="19" t="s">
        <v>69</v>
      </c>
      <c r="C37" s="20" t="s">
        <v>402</v>
      </c>
      <c r="D37" s="21">
        <v>44777</v>
      </c>
      <c r="E37" s="21">
        <v>44777</v>
      </c>
      <c r="F37" s="21">
        <v>44777</v>
      </c>
      <c r="G37" s="21">
        <v>44777</v>
      </c>
      <c r="H37" s="22"/>
      <c r="I37" s="22"/>
      <c r="J37" s="26" t="str">
        <f t="shared" si="4"/>
        <v/>
      </c>
      <c r="K37" s="27"/>
      <c r="L37" s="27"/>
      <c r="M37" s="19" t="s">
        <v>43</v>
      </c>
      <c r="N37" s="28"/>
      <c r="O37" s="19" t="str">
        <f t="shared" si="2"/>
        <v>Done</v>
      </c>
    </row>
    <row r="38" spans="1:15">
      <c r="A38" s="19">
        <f t="shared" si="3"/>
        <v>33</v>
      </c>
      <c r="B38" s="19" t="s">
        <v>70</v>
      </c>
      <c r="C38" s="20" t="s">
        <v>402</v>
      </c>
      <c r="D38" s="21">
        <v>44777</v>
      </c>
      <c r="E38" s="21">
        <v>44777</v>
      </c>
      <c r="F38" s="21">
        <v>44777</v>
      </c>
      <c r="G38" s="21">
        <v>44777</v>
      </c>
      <c r="H38" s="22"/>
      <c r="I38" s="22"/>
      <c r="J38" s="26" t="str">
        <f t="shared" si="4"/>
        <v/>
      </c>
      <c r="K38" s="27"/>
      <c r="L38" s="27"/>
      <c r="M38" s="19" t="s">
        <v>43</v>
      </c>
      <c r="N38" s="28"/>
      <c r="O38" s="19" t="str">
        <f t="shared" si="2"/>
        <v>Done</v>
      </c>
    </row>
    <row r="39" spans="1:15">
      <c r="A39" s="19">
        <f t="shared" si="3"/>
        <v>34</v>
      </c>
      <c r="B39" s="19" t="s">
        <v>71</v>
      </c>
      <c r="C39" s="20" t="s">
        <v>402</v>
      </c>
      <c r="D39" s="21">
        <v>44778</v>
      </c>
      <c r="E39" s="21">
        <v>44778</v>
      </c>
      <c r="F39" s="21">
        <v>44778</v>
      </c>
      <c r="G39" s="21">
        <v>44778</v>
      </c>
      <c r="H39" s="22"/>
      <c r="I39" s="22"/>
      <c r="J39" s="26" t="str">
        <f t="shared" si="4"/>
        <v/>
      </c>
      <c r="K39" s="27"/>
      <c r="L39" s="27"/>
      <c r="M39" s="19" t="s">
        <v>43</v>
      </c>
      <c r="N39" s="28"/>
      <c r="O39" s="19" t="str">
        <f t="shared" si="2"/>
        <v>Done</v>
      </c>
    </row>
    <row r="40" spans="1:15">
      <c r="A40" s="19">
        <f t="shared" si="3"/>
        <v>35</v>
      </c>
      <c r="B40" s="19" t="s">
        <v>72</v>
      </c>
      <c r="C40" s="20" t="s">
        <v>402</v>
      </c>
      <c r="D40" s="21">
        <v>44778</v>
      </c>
      <c r="E40" s="21">
        <v>44778</v>
      </c>
      <c r="F40" s="21">
        <v>44778</v>
      </c>
      <c r="G40" s="21">
        <v>44778</v>
      </c>
      <c r="H40" s="22"/>
      <c r="I40" s="22"/>
      <c r="J40" s="26" t="str">
        <f t="shared" si="4"/>
        <v/>
      </c>
      <c r="K40" s="27"/>
      <c r="L40" s="27"/>
      <c r="M40" s="19" t="s">
        <v>43</v>
      </c>
      <c r="N40" s="28"/>
      <c r="O40" s="19" t="str">
        <f t="shared" si="2"/>
        <v>Done</v>
      </c>
    </row>
    <row r="41" spans="1:15">
      <c r="A41" s="19">
        <f t="shared" si="3"/>
        <v>36</v>
      </c>
      <c r="B41" s="19" t="s">
        <v>73</v>
      </c>
      <c r="C41" s="20" t="s">
        <v>402</v>
      </c>
      <c r="D41" s="21">
        <v>44781</v>
      </c>
      <c r="E41" s="21">
        <v>44781</v>
      </c>
      <c r="F41" s="21">
        <v>44781</v>
      </c>
      <c r="G41" s="21">
        <v>44781</v>
      </c>
      <c r="H41" s="22"/>
      <c r="I41" s="22"/>
      <c r="J41" s="26" t="str">
        <f t="shared" si="4"/>
        <v/>
      </c>
      <c r="K41" s="27"/>
      <c r="L41" s="27"/>
      <c r="M41" s="19" t="s">
        <v>43</v>
      </c>
      <c r="N41" s="28"/>
      <c r="O41" s="19" t="str">
        <f t="shared" si="2"/>
        <v>Done</v>
      </c>
    </row>
    <row r="42" spans="1:15">
      <c r="A42" s="19">
        <f t="shared" si="3"/>
        <v>37</v>
      </c>
      <c r="B42" s="19" t="s">
        <v>74</v>
      </c>
      <c r="C42" s="20" t="s">
        <v>402</v>
      </c>
      <c r="D42" s="21">
        <v>44781</v>
      </c>
      <c r="E42" s="21">
        <v>44781</v>
      </c>
      <c r="F42" s="21">
        <v>44781</v>
      </c>
      <c r="G42" s="21">
        <v>44781</v>
      </c>
      <c r="H42" s="22"/>
      <c r="I42" s="22"/>
      <c r="J42" s="26" t="str">
        <f t="shared" si="4"/>
        <v/>
      </c>
      <c r="K42" s="27"/>
      <c r="L42" s="27"/>
      <c r="M42" s="19" t="s">
        <v>43</v>
      </c>
      <c r="N42" s="28"/>
      <c r="O42" s="19" t="str">
        <f t="shared" si="2"/>
        <v>Done</v>
      </c>
    </row>
    <row r="43" spans="1:15">
      <c r="A43" s="19">
        <f t="shared" si="3"/>
        <v>38</v>
      </c>
      <c r="B43" s="19" t="s">
        <v>75</v>
      </c>
      <c r="C43" s="20" t="s">
        <v>402</v>
      </c>
      <c r="D43" s="21">
        <v>44782</v>
      </c>
      <c r="E43" s="21">
        <v>44782</v>
      </c>
      <c r="F43" s="21">
        <v>44782</v>
      </c>
      <c r="G43" s="21">
        <v>44782</v>
      </c>
      <c r="H43" s="22"/>
      <c r="I43" s="22"/>
      <c r="J43" s="26" t="str">
        <f t="shared" si="4"/>
        <v/>
      </c>
      <c r="K43" s="27"/>
      <c r="L43" s="27"/>
      <c r="M43" s="19" t="s">
        <v>43</v>
      </c>
      <c r="N43" s="28"/>
      <c r="O43" s="19" t="str">
        <f t="shared" si="2"/>
        <v>Done</v>
      </c>
    </row>
    <row r="44" spans="1:15">
      <c r="A44" s="19">
        <f t="shared" si="3"/>
        <v>39</v>
      </c>
      <c r="B44" s="19" t="s">
        <v>76</v>
      </c>
      <c r="C44" s="20" t="s">
        <v>402</v>
      </c>
      <c r="D44" s="21">
        <v>44782</v>
      </c>
      <c r="E44" s="21">
        <v>44782</v>
      </c>
      <c r="F44" s="21">
        <v>44782</v>
      </c>
      <c r="G44" s="21">
        <v>44782</v>
      </c>
      <c r="H44" s="22"/>
      <c r="I44" s="22"/>
      <c r="J44" s="26" t="str">
        <f t="shared" si="4"/>
        <v/>
      </c>
      <c r="K44" s="27"/>
      <c r="L44" s="27"/>
      <c r="M44" s="19" t="s">
        <v>43</v>
      </c>
      <c r="N44" s="28"/>
      <c r="O44" s="19" t="str">
        <f t="shared" si="2"/>
        <v>Done</v>
      </c>
    </row>
    <row r="45" spans="1:15">
      <c r="A45" s="19">
        <f t="shared" si="3"/>
        <v>40</v>
      </c>
      <c r="B45" s="19" t="s">
        <v>77</v>
      </c>
      <c r="C45" s="20" t="s">
        <v>402</v>
      </c>
      <c r="D45" s="21">
        <v>44783</v>
      </c>
      <c r="E45" s="21">
        <v>44783</v>
      </c>
      <c r="F45" s="21">
        <v>44783</v>
      </c>
      <c r="G45" s="21">
        <v>44783</v>
      </c>
      <c r="H45" s="22"/>
      <c r="I45" s="22"/>
      <c r="J45" s="26" t="str">
        <f t="shared" si="4"/>
        <v/>
      </c>
      <c r="K45" s="27"/>
      <c r="L45" s="27"/>
      <c r="M45" s="19" t="s">
        <v>43</v>
      </c>
      <c r="N45" s="28"/>
      <c r="O45" s="19" t="str">
        <f t="shared" si="2"/>
        <v>Done</v>
      </c>
    </row>
    <row r="46" spans="1:15">
      <c r="A46" s="19">
        <f t="shared" si="3"/>
        <v>41</v>
      </c>
      <c r="B46" s="19" t="s">
        <v>78</v>
      </c>
      <c r="C46" s="20" t="s">
        <v>402</v>
      </c>
      <c r="D46" s="21">
        <v>44783</v>
      </c>
      <c r="E46" s="21">
        <v>44783</v>
      </c>
      <c r="F46" s="21">
        <v>44783</v>
      </c>
      <c r="G46" s="21">
        <v>44783</v>
      </c>
      <c r="H46" s="22"/>
      <c r="I46" s="22"/>
      <c r="J46" s="26" t="str">
        <f t="shared" si="4"/>
        <v/>
      </c>
      <c r="K46" s="27"/>
      <c r="L46" s="27"/>
      <c r="M46" s="19" t="s">
        <v>43</v>
      </c>
      <c r="N46" s="28"/>
      <c r="O46" s="19" t="str">
        <f t="shared" si="2"/>
        <v>Done</v>
      </c>
    </row>
    <row r="47" spans="1:15">
      <c r="A47" s="19">
        <f t="shared" si="3"/>
        <v>42</v>
      </c>
      <c r="B47" s="19" t="s">
        <v>79</v>
      </c>
      <c r="C47" s="20" t="s">
        <v>402</v>
      </c>
      <c r="D47" s="21">
        <v>44784</v>
      </c>
      <c r="E47" s="21">
        <v>44784</v>
      </c>
      <c r="F47" s="21">
        <v>44784</v>
      </c>
      <c r="G47" s="21">
        <v>44784</v>
      </c>
      <c r="H47" s="22"/>
      <c r="I47" s="22"/>
      <c r="J47" s="26" t="str">
        <f t="shared" si="4"/>
        <v/>
      </c>
      <c r="K47" s="27"/>
      <c r="L47" s="27"/>
      <c r="M47" s="19" t="s">
        <v>43</v>
      </c>
      <c r="N47" s="28"/>
      <c r="O47" s="19" t="str">
        <f t="shared" si="2"/>
        <v>Done</v>
      </c>
    </row>
    <row r="48" spans="1:15">
      <c r="A48" s="19">
        <f t="shared" si="3"/>
        <v>43</v>
      </c>
      <c r="B48" s="19" t="s">
        <v>80</v>
      </c>
      <c r="C48" s="20" t="s">
        <v>402</v>
      </c>
      <c r="D48" s="21">
        <v>44784</v>
      </c>
      <c r="E48" s="21">
        <v>44784</v>
      </c>
      <c r="F48" s="21">
        <v>44784</v>
      </c>
      <c r="G48" s="21">
        <v>44784</v>
      </c>
      <c r="H48" s="22"/>
      <c r="I48" s="22"/>
      <c r="J48" s="26" t="str">
        <f t="shared" si="4"/>
        <v/>
      </c>
      <c r="K48" s="27"/>
      <c r="L48" s="27"/>
      <c r="M48" s="19" t="s">
        <v>43</v>
      </c>
      <c r="N48" s="28"/>
      <c r="O48" s="19" t="str">
        <f t="shared" si="2"/>
        <v>Done</v>
      </c>
    </row>
    <row r="49" spans="1:15">
      <c r="A49" s="19">
        <f t="shared" si="3"/>
        <v>44</v>
      </c>
      <c r="B49" s="19" t="s">
        <v>81</v>
      </c>
      <c r="C49" s="20" t="s">
        <v>402</v>
      </c>
      <c r="D49" s="21">
        <v>44785</v>
      </c>
      <c r="E49" s="21">
        <v>44785</v>
      </c>
      <c r="F49" s="21">
        <v>44785</v>
      </c>
      <c r="G49" s="21">
        <v>44785</v>
      </c>
      <c r="H49" s="22"/>
      <c r="I49" s="22"/>
      <c r="J49" s="26" t="str">
        <f t="shared" si="4"/>
        <v/>
      </c>
      <c r="K49" s="27"/>
      <c r="L49" s="27"/>
      <c r="M49" s="19" t="s">
        <v>43</v>
      </c>
      <c r="N49" s="28"/>
      <c r="O49" s="19" t="str">
        <f t="shared" si="2"/>
        <v>Done</v>
      </c>
    </row>
    <row r="50" spans="1:15">
      <c r="A50" s="19">
        <f t="shared" si="3"/>
        <v>45</v>
      </c>
      <c r="B50" s="19" t="s">
        <v>82</v>
      </c>
      <c r="C50" s="20" t="s">
        <v>402</v>
      </c>
      <c r="D50" s="21">
        <v>44785</v>
      </c>
      <c r="E50" s="21">
        <v>44785</v>
      </c>
      <c r="F50" s="21">
        <v>44785</v>
      </c>
      <c r="G50" s="21">
        <v>44785</v>
      </c>
      <c r="H50" s="22"/>
      <c r="I50" s="22"/>
      <c r="J50" s="26" t="str">
        <f t="shared" si="4"/>
        <v/>
      </c>
      <c r="K50" s="27"/>
      <c r="L50" s="27"/>
      <c r="M50" s="19" t="s">
        <v>43</v>
      </c>
      <c r="N50" s="28"/>
      <c r="O50" s="19" t="str">
        <f t="shared" si="2"/>
        <v>Done</v>
      </c>
    </row>
    <row r="51" spans="1:15">
      <c r="A51" s="19">
        <f t="shared" si="3"/>
        <v>46</v>
      </c>
      <c r="B51" s="19" t="s">
        <v>83</v>
      </c>
      <c r="C51" s="20" t="s">
        <v>402</v>
      </c>
      <c r="D51" s="21">
        <v>44788</v>
      </c>
      <c r="E51" s="21">
        <v>44788</v>
      </c>
      <c r="F51" s="21">
        <v>44788</v>
      </c>
      <c r="G51" s="21">
        <v>44788</v>
      </c>
      <c r="H51" s="22"/>
      <c r="I51" s="22"/>
      <c r="J51" s="26" t="str">
        <f t="shared" si="4"/>
        <v/>
      </c>
      <c r="K51" s="27"/>
      <c r="L51" s="27"/>
      <c r="M51" s="19" t="s">
        <v>43</v>
      </c>
      <c r="N51" s="28"/>
      <c r="O51" s="19" t="str">
        <f t="shared" si="2"/>
        <v>Done</v>
      </c>
    </row>
    <row r="52" spans="1:15">
      <c r="A52" s="19">
        <f t="shared" si="3"/>
        <v>47</v>
      </c>
      <c r="B52" s="19" t="s">
        <v>84</v>
      </c>
      <c r="C52" s="20" t="s">
        <v>402</v>
      </c>
      <c r="D52" s="21">
        <v>44788</v>
      </c>
      <c r="E52" s="21">
        <v>44788</v>
      </c>
      <c r="F52" s="21">
        <v>44788</v>
      </c>
      <c r="G52" s="21">
        <v>44788</v>
      </c>
      <c r="H52" s="22"/>
      <c r="I52" s="22"/>
      <c r="J52" s="26" t="str">
        <f t="shared" si="4"/>
        <v/>
      </c>
      <c r="K52" s="27"/>
      <c r="L52" s="27"/>
      <c r="M52" s="19" t="s">
        <v>43</v>
      </c>
      <c r="N52" s="28"/>
      <c r="O52" s="19" t="str">
        <f t="shared" si="2"/>
        <v>Done</v>
      </c>
    </row>
    <row r="53" spans="1:15">
      <c r="A53" s="19">
        <f t="shared" si="3"/>
        <v>48</v>
      </c>
      <c r="B53" s="19" t="s">
        <v>85</v>
      </c>
      <c r="C53" s="20" t="s">
        <v>402</v>
      </c>
      <c r="D53" s="21">
        <v>44775</v>
      </c>
      <c r="E53" s="21">
        <v>44775</v>
      </c>
      <c r="F53" s="21">
        <v>44775</v>
      </c>
      <c r="G53" s="21">
        <v>44775</v>
      </c>
      <c r="H53" s="22"/>
      <c r="I53" s="22"/>
      <c r="J53" s="26" t="str">
        <f t="shared" si="4"/>
        <v/>
      </c>
      <c r="K53" s="27"/>
      <c r="L53" s="27"/>
      <c r="M53" s="19" t="s">
        <v>43</v>
      </c>
      <c r="N53" s="28"/>
      <c r="O53" s="19" t="str">
        <f t="shared" si="2"/>
        <v>Done</v>
      </c>
    </row>
    <row r="54" spans="1:15">
      <c r="A54" s="19">
        <f t="shared" si="3"/>
        <v>49</v>
      </c>
      <c r="B54" s="19" t="s">
        <v>86</v>
      </c>
      <c r="C54" s="20" t="s">
        <v>402</v>
      </c>
      <c r="D54" s="21">
        <v>44775</v>
      </c>
      <c r="E54" s="21">
        <v>44775</v>
      </c>
      <c r="F54" s="21">
        <v>44775</v>
      </c>
      <c r="G54" s="21">
        <v>44775</v>
      </c>
      <c r="H54" s="22"/>
      <c r="I54" s="22"/>
      <c r="J54" s="26" t="str">
        <f t="shared" si="4"/>
        <v/>
      </c>
      <c r="K54" s="27"/>
      <c r="L54" s="27"/>
      <c r="M54" s="19" t="s">
        <v>43</v>
      </c>
      <c r="N54" s="28"/>
      <c r="O54" s="19" t="str">
        <f t="shared" si="2"/>
        <v>Done</v>
      </c>
    </row>
    <row r="55" spans="1:15">
      <c r="A55" s="19">
        <f t="shared" si="3"/>
        <v>50</v>
      </c>
      <c r="B55" s="19" t="s">
        <v>87</v>
      </c>
      <c r="C55" s="20" t="s">
        <v>402</v>
      </c>
      <c r="D55" s="21">
        <v>44776</v>
      </c>
      <c r="E55" s="21">
        <v>44776</v>
      </c>
      <c r="F55" s="21">
        <v>44776</v>
      </c>
      <c r="G55" s="21">
        <v>44776</v>
      </c>
      <c r="H55" s="22"/>
      <c r="I55" s="22"/>
      <c r="J55" s="26" t="str">
        <f t="shared" si="4"/>
        <v/>
      </c>
      <c r="K55" s="27"/>
      <c r="L55" s="27"/>
      <c r="M55" s="19" t="s">
        <v>43</v>
      </c>
      <c r="N55" s="28"/>
      <c r="O55" s="19" t="str">
        <f t="shared" si="2"/>
        <v>Done</v>
      </c>
    </row>
    <row r="56" spans="1:15">
      <c r="A56" s="19">
        <f t="shared" si="3"/>
        <v>51</v>
      </c>
      <c r="B56" s="19" t="s">
        <v>88</v>
      </c>
      <c r="C56" s="20" t="s">
        <v>402</v>
      </c>
      <c r="D56" s="21">
        <v>44776</v>
      </c>
      <c r="E56" s="21">
        <v>44776</v>
      </c>
      <c r="F56" s="21">
        <v>44776</v>
      </c>
      <c r="G56" s="21">
        <v>44776</v>
      </c>
      <c r="H56" s="22"/>
      <c r="I56" s="22"/>
      <c r="J56" s="26" t="str">
        <f t="shared" si="4"/>
        <v/>
      </c>
      <c r="K56" s="27"/>
      <c r="L56" s="27"/>
      <c r="M56" s="19" t="s">
        <v>43</v>
      </c>
      <c r="N56" s="28"/>
      <c r="O56" s="19" t="str">
        <f t="shared" si="2"/>
        <v>Done</v>
      </c>
    </row>
    <row r="57" spans="1:15">
      <c r="A57" s="19">
        <f t="shared" si="3"/>
        <v>52</v>
      </c>
      <c r="B57" s="19" t="s">
        <v>89</v>
      </c>
      <c r="C57" s="20" t="s">
        <v>402</v>
      </c>
      <c r="D57" s="21">
        <v>44777</v>
      </c>
      <c r="E57" s="21">
        <v>44777</v>
      </c>
      <c r="F57" s="21">
        <v>44777</v>
      </c>
      <c r="G57" s="21">
        <v>44777</v>
      </c>
      <c r="H57" s="22"/>
      <c r="I57" s="22"/>
      <c r="J57" s="26" t="str">
        <f t="shared" si="4"/>
        <v/>
      </c>
      <c r="K57" s="27"/>
      <c r="L57" s="27"/>
      <c r="M57" s="19" t="s">
        <v>43</v>
      </c>
      <c r="N57" s="28"/>
      <c r="O57" s="19" t="str">
        <f t="shared" si="2"/>
        <v>Done</v>
      </c>
    </row>
    <row r="58" spans="1:15">
      <c r="A58" s="19">
        <f t="shared" si="3"/>
        <v>53</v>
      </c>
      <c r="B58" s="19" t="s">
        <v>90</v>
      </c>
      <c r="C58" s="20" t="s">
        <v>402</v>
      </c>
      <c r="D58" s="21">
        <v>44777</v>
      </c>
      <c r="E58" s="21">
        <v>44777</v>
      </c>
      <c r="F58" s="21">
        <v>44777</v>
      </c>
      <c r="G58" s="21">
        <v>44777</v>
      </c>
      <c r="H58" s="22"/>
      <c r="I58" s="22"/>
      <c r="J58" s="26" t="str">
        <f t="shared" si="4"/>
        <v/>
      </c>
      <c r="K58" s="27"/>
      <c r="L58" s="27"/>
      <c r="M58" s="19" t="s">
        <v>43</v>
      </c>
      <c r="N58" s="28"/>
      <c r="O58" s="19" t="str">
        <f t="shared" si="2"/>
        <v>Done</v>
      </c>
    </row>
    <row r="59" spans="1:15">
      <c r="A59" s="19">
        <f t="shared" si="3"/>
        <v>54</v>
      </c>
      <c r="B59" s="19" t="s">
        <v>91</v>
      </c>
      <c r="C59" s="20" t="s">
        <v>402</v>
      </c>
      <c r="D59" s="21">
        <v>44778</v>
      </c>
      <c r="E59" s="21">
        <v>44778</v>
      </c>
      <c r="F59" s="21">
        <v>44778</v>
      </c>
      <c r="G59" s="21">
        <v>44778</v>
      </c>
      <c r="H59" s="22"/>
      <c r="I59" s="22"/>
      <c r="J59" s="26" t="str">
        <f t="shared" si="4"/>
        <v/>
      </c>
      <c r="K59" s="27"/>
      <c r="L59" s="27"/>
      <c r="M59" s="19" t="s">
        <v>43</v>
      </c>
      <c r="N59" s="28"/>
      <c r="O59" s="19" t="str">
        <f t="shared" si="2"/>
        <v>Done</v>
      </c>
    </row>
    <row r="60" spans="1:15">
      <c r="A60" s="19">
        <f t="shared" si="3"/>
        <v>55</v>
      </c>
      <c r="B60" s="19" t="s">
        <v>92</v>
      </c>
      <c r="C60" s="20" t="s">
        <v>402</v>
      </c>
      <c r="D60" s="21">
        <v>44778</v>
      </c>
      <c r="E60" s="21">
        <v>44778</v>
      </c>
      <c r="F60" s="21">
        <v>44778</v>
      </c>
      <c r="G60" s="21">
        <v>44778</v>
      </c>
      <c r="H60" s="22"/>
      <c r="I60" s="22"/>
      <c r="J60" s="26" t="str">
        <f t="shared" si="4"/>
        <v/>
      </c>
      <c r="K60" s="27"/>
      <c r="L60" s="27"/>
      <c r="M60" s="19" t="s">
        <v>43</v>
      </c>
      <c r="N60" s="28"/>
      <c r="O60" s="19" t="str">
        <f t="shared" si="2"/>
        <v>Done</v>
      </c>
    </row>
    <row r="61" spans="1:15">
      <c r="A61" s="19">
        <f t="shared" si="3"/>
        <v>56</v>
      </c>
      <c r="B61" s="19" t="s">
        <v>93</v>
      </c>
      <c r="C61" s="20" t="s">
        <v>402</v>
      </c>
      <c r="D61" s="21">
        <v>44781</v>
      </c>
      <c r="E61" s="21">
        <v>44781</v>
      </c>
      <c r="F61" s="21">
        <v>44781</v>
      </c>
      <c r="G61" s="21">
        <v>44781</v>
      </c>
      <c r="H61" s="22"/>
      <c r="I61" s="22"/>
      <c r="J61" s="26" t="str">
        <f t="shared" si="4"/>
        <v/>
      </c>
      <c r="K61" s="27"/>
      <c r="L61" s="27"/>
      <c r="M61" s="19" t="s">
        <v>43</v>
      </c>
      <c r="N61" s="28"/>
      <c r="O61" s="19" t="str">
        <f t="shared" si="2"/>
        <v>Done</v>
      </c>
    </row>
    <row r="62" spans="1:15">
      <c r="A62" s="19">
        <f t="shared" si="3"/>
        <v>57</v>
      </c>
      <c r="B62" s="19" t="s">
        <v>94</v>
      </c>
      <c r="C62" s="20" t="s">
        <v>402</v>
      </c>
      <c r="D62" s="21">
        <v>44781</v>
      </c>
      <c r="E62" s="21">
        <v>44781</v>
      </c>
      <c r="F62" s="21">
        <v>44781</v>
      </c>
      <c r="G62" s="21">
        <v>44781</v>
      </c>
      <c r="H62" s="22"/>
      <c r="I62" s="22"/>
      <c r="J62" s="26" t="str">
        <f t="shared" si="4"/>
        <v/>
      </c>
      <c r="K62" s="27"/>
      <c r="L62" s="27"/>
      <c r="M62" s="19" t="s">
        <v>43</v>
      </c>
      <c r="N62" s="28"/>
      <c r="O62" s="19" t="str">
        <f t="shared" si="2"/>
        <v>Done</v>
      </c>
    </row>
    <row r="63" spans="1:15">
      <c r="A63" s="19">
        <f t="shared" si="3"/>
        <v>58</v>
      </c>
      <c r="B63" s="19" t="s">
        <v>95</v>
      </c>
      <c r="C63" s="20" t="s">
        <v>402</v>
      </c>
      <c r="D63" s="21">
        <v>44782</v>
      </c>
      <c r="E63" s="21">
        <v>44782</v>
      </c>
      <c r="F63" s="21">
        <v>44782</v>
      </c>
      <c r="G63" s="21">
        <v>44782</v>
      </c>
      <c r="H63" s="22"/>
      <c r="I63" s="22"/>
      <c r="J63" s="26" t="str">
        <f t="shared" si="4"/>
        <v/>
      </c>
      <c r="K63" s="27"/>
      <c r="L63" s="27"/>
      <c r="M63" s="19" t="s">
        <v>43</v>
      </c>
      <c r="N63" s="28"/>
      <c r="O63" s="19" t="str">
        <f t="shared" si="2"/>
        <v>Done</v>
      </c>
    </row>
    <row r="64" spans="1:15">
      <c r="A64" s="19">
        <f t="shared" si="3"/>
        <v>59</v>
      </c>
      <c r="B64" s="19" t="s">
        <v>96</v>
      </c>
      <c r="C64" s="20" t="s">
        <v>402</v>
      </c>
      <c r="D64" s="21">
        <v>44782</v>
      </c>
      <c r="E64" s="21">
        <v>44782</v>
      </c>
      <c r="F64" s="21">
        <v>44782</v>
      </c>
      <c r="G64" s="21">
        <v>44782</v>
      </c>
      <c r="H64" s="22"/>
      <c r="I64" s="22"/>
      <c r="J64" s="26" t="str">
        <f t="shared" si="4"/>
        <v/>
      </c>
      <c r="K64" s="27"/>
      <c r="L64" s="27"/>
      <c r="M64" s="19" t="s">
        <v>43</v>
      </c>
      <c r="N64" s="28"/>
      <c r="O64" s="19" t="str">
        <f t="shared" si="2"/>
        <v>Done</v>
      </c>
    </row>
    <row r="65" spans="1:15">
      <c r="A65" s="19">
        <f t="shared" si="3"/>
        <v>60</v>
      </c>
      <c r="B65" s="19" t="s">
        <v>97</v>
      </c>
      <c r="C65" s="20" t="s">
        <v>402</v>
      </c>
      <c r="D65" s="21">
        <v>44783</v>
      </c>
      <c r="E65" s="21">
        <v>44783</v>
      </c>
      <c r="F65" s="21">
        <v>44783</v>
      </c>
      <c r="G65" s="21">
        <v>44783</v>
      </c>
      <c r="H65" s="22"/>
      <c r="I65" s="22"/>
      <c r="J65" s="26" t="str">
        <f t="shared" si="4"/>
        <v/>
      </c>
      <c r="K65" s="27"/>
      <c r="L65" s="27"/>
      <c r="M65" s="19" t="s">
        <v>43</v>
      </c>
      <c r="N65" s="28"/>
      <c r="O65" s="19" t="str">
        <f t="shared" si="2"/>
        <v>Done</v>
      </c>
    </row>
    <row r="66" spans="1:15">
      <c r="A66" s="19">
        <f t="shared" si="3"/>
        <v>61</v>
      </c>
      <c r="B66" s="19" t="s">
        <v>98</v>
      </c>
      <c r="C66" s="20" t="s">
        <v>402</v>
      </c>
      <c r="D66" s="21">
        <v>44783</v>
      </c>
      <c r="E66" s="21">
        <v>44783</v>
      </c>
      <c r="F66" s="21">
        <v>44783</v>
      </c>
      <c r="G66" s="21">
        <v>44783</v>
      </c>
      <c r="H66" s="22"/>
      <c r="I66" s="22"/>
      <c r="J66" s="26" t="str">
        <f t="shared" si="4"/>
        <v/>
      </c>
      <c r="K66" s="27"/>
      <c r="L66" s="27"/>
      <c r="M66" s="19" t="s">
        <v>43</v>
      </c>
      <c r="N66" s="28"/>
      <c r="O66" s="19" t="str">
        <f t="shared" si="2"/>
        <v>Done</v>
      </c>
    </row>
    <row r="67" spans="1:15">
      <c r="A67" s="19">
        <f t="shared" si="3"/>
        <v>62</v>
      </c>
      <c r="B67" s="19" t="s">
        <v>99</v>
      </c>
      <c r="C67" s="20" t="s">
        <v>402</v>
      </c>
      <c r="D67" s="21">
        <v>44784</v>
      </c>
      <c r="E67" s="21">
        <v>44784</v>
      </c>
      <c r="F67" s="21">
        <v>44784</v>
      </c>
      <c r="G67" s="21">
        <v>44784</v>
      </c>
      <c r="H67" s="22"/>
      <c r="I67" s="22"/>
      <c r="J67" s="26" t="str">
        <f t="shared" si="4"/>
        <v/>
      </c>
      <c r="K67" s="27"/>
      <c r="L67" s="27"/>
      <c r="M67" s="19" t="s">
        <v>43</v>
      </c>
      <c r="N67" s="28"/>
      <c r="O67" s="19" t="str">
        <f t="shared" si="2"/>
        <v>Done</v>
      </c>
    </row>
    <row r="68" spans="1:15">
      <c r="A68" s="19">
        <f t="shared" si="3"/>
        <v>63</v>
      </c>
      <c r="B68" s="19" t="s">
        <v>100</v>
      </c>
      <c r="C68" s="20" t="s">
        <v>402</v>
      </c>
      <c r="D68" s="21">
        <v>44784</v>
      </c>
      <c r="E68" s="21">
        <v>44784</v>
      </c>
      <c r="F68" s="21">
        <v>44784</v>
      </c>
      <c r="G68" s="21">
        <v>44784</v>
      </c>
      <c r="H68" s="22"/>
      <c r="I68" s="22"/>
      <c r="J68" s="26" t="str">
        <f t="shared" si="4"/>
        <v/>
      </c>
      <c r="K68" s="27"/>
      <c r="L68" s="27"/>
      <c r="M68" s="19" t="s">
        <v>43</v>
      </c>
      <c r="N68" s="28"/>
      <c r="O68" s="19" t="str">
        <f t="shared" si="2"/>
        <v>Done</v>
      </c>
    </row>
    <row r="69" spans="1:15">
      <c r="A69" s="19">
        <f t="shared" si="3"/>
        <v>64</v>
      </c>
      <c r="B69" s="19" t="s">
        <v>101</v>
      </c>
      <c r="C69" s="20" t="s">
        <v>402</v>
      </c>
      <c r="D69" s="21">
        <v>44785</v>
      </c>
      <c r="E69" s="21">
        <v>44785</v>
      </c>
      <c r="F69" s="21">
        <v>44785</v>
      </c>
      <c r="G69" s="21">
        <v>44785</v>
      </c>
      <c r="H69" s="22"/>
      <c r="I69" s="22"/>
      <c r="J69" s="26" t="str">
        <f t="shared" si="4"/>
        <v/>
      </c>
      <c r="K69" s="27"/>
      <c r="L69" s="27"/>
      <c r="M69" s="19" t="s">
        <v>43</v>
      </c>
      <c r="N69" s="28"/>
      <c r="O69" s="19" t="str">
        <f t="shared" ref="O69:O132" si="5">IF(LEN(B69)&lt;=0,"",IF(LEN(G69)&gt;0,"Done",IF(F69&lt;=ReportDate,"Late",IF(E69="","Not yet","On schedule"))))</f>
        <v>Done</v>
      </c>
    </row>
    <row r="70" spans="1:15">
      <c r="A70" s="19">
        <f t="shared" si="3"/>
        <v>65</v>
      </c>
      <c r="B70" s="19" t="s">
        <v>102</v>
      </c>
      <c r="C70" s="20" t="s">
        <v>402</v>
      </c>
      <c r="D70" s="21">
        <v>44785</v>
      </c>
      <c r="E70" s="21">
        <v>44785</v>
      </c>
      <c r="F70" s="21">
        <v>44785</v>
      </c>
      <c r="G70" s="21">
        <v>44785</v>
      </c>
      <c r="H70" s="22"/>
      <c r="I70" s="22"/>
      <c r="J70" s="26" t="str">
        <f t="shared" si="4"/>
        <v/>
      </c>
      <c r="K70" s="27"/>
      <c r="L70" s="27"/>
      <c r="M70" s="19" t="s">
        <v>43</v>
      </c>
      <c r="N70" s="28"/>
      <c r="O70" s="19" t="str">
        <f t="shared" si="5"/>
        <v>Done</v>
      </c>
    </row>
    <row r="71" spans="1:15">
      <c r="A71" s="19">
        <f t="shared" si="3"/>
        <v>66</v>
      </c>
      <c r="B71" s="19" t="s">
        <v>103</v>
      </c>
      <c r="C71" s="20" t="s">
        <v>402</v>
      </c>
      <c r="D71" s="21">
        <v>44788</v>
      </c>
      <c r="E71" s="21">
        <v>44788</v>
      </c>
      <c r="F71" s="21">
        <v>44788</v>
      </c>
      <c r="G71" s="21">
        <v>44788</v>
      </c>
      <c r="H71" s="22"/>
      <c r="I71" s="22"/>
      <c r="J71" s="26" t="str">
        <f t="shared" si="4"/>
        <v/>
      </c>
      <c r="K71" s="27"/>
      <c r="L71" s="27"/>
      <c r="M71" s="19" t="s">
        <v>43</v>
      </c>
      <c r="N71" s="28"/>
      <c r="O71" s="19" t="str">
        <f t="shared" si="5"/>
        <v>Done</v>
      </c>
    </row>
    <row r="72" spans="1:15">
      <c r="A72" s="19">
        <f t="shared" si="3"/>
        <v>67</v>
      </c>
      <c r="B72" s="19" t="s">
        <v>104</v>
      </c>
      <c r="C72" s="20" t="s">
        <v>402</v>
      </c>
      <c r="D72" s="21">
        <v>44788</v>
      </c>
      <c r="E72" s="21">
        <v>44810</v>
      </c>
      <c r="F72" s="21">
        <v>44788</v>
      </c>
      <c r="G72" s="21"/>
      <c r="H72" s="22"/>
      <c r="I72" s="22"/>
      <c r="J72" s="26" t="str">
        <f t="shared" si="4"/>
        <v/>
      </c>
      <c r="K72" s="27"/>
      <c r="L72" s="27"/>
      <c r="M72" s="19" t="s">
        <v>37</v>
      </c>
      <c r="N72" s="28"/>
      <c r="O72" s="19" t="str">
        <f t="shared" si="5"/>
        <v>Late</v>
      </c>
    </row>
    <row r="73" spans="1:15">
      <c r="A73" s="19">
        <f t="shared" si="3"/>
        <v>68</v>
      </c>
      <c r="B73" s="19" t="s">
        <v>105</v>
      </c>
      <c r="C73" s="20" t="s">
        <v>402</v>
      </c>
      <c r="D73" s="21">
        <v>44810</v>
      </c>
      <c r="E73" s="21"/>
      <c r="F73" s="21">
        <v>44812</v>
      </c>
      <c r="G73" s="21"/>
      <c r="H73" s="22"/>
      <c r="I73" s="22"/>
      <c r="J73" s="26" t="str">
        <f t="shared" si="4"/>
        <v/>
      </c>
      <c r="K73" s="27"/>
      <c r="L73" s="27"/>
      <c r="M73" s="19" t="s">
        <v>106</v>
      </c>
      <c r="N73" s="28"/>
      <c r="O73" s="19" t="str">
        <f t="shared" si="5"/>
        <v>Late</v>
      </c>
    </row>
    <row r="74" spans="1:15">
      <c r="A74" s="19">
        <f t="shared" si="3"/>
        <v>69</v>
      </c>
      <c r="B74" s="19" t="s">
        <v>107</v>
      </c>
      <c r="C74" s="20" t="s">
        <v>402</v>
      </c>
      <c r="D74" s="21">
        <v>44810</v>
      </c>
      <c r="E74" s="21"/>
      <c r="F74" s="21">
        <v>44812</v>
      </c>
      <c r="G74" s="21"/>
      <c r="H74" s="22"/>
      <c r="I74" s="22"/>
      <c r="J74" s="26" t="str">
        <f t="shared" si="4"/>
        <v/>
      </c>
      <c r="K74" s="27"/>
      <c r="L74" s="27"/>
      <c r="M74" s="19" t="s">
        <v>106</v>
      </c>
      <c r="N74" s="28"/>
      <c r="O74" s="19" t="str">
        <f t="shared" si="5"/>
        <v>Late</v>
      </c>
    </row>
    <row r="75" spans="1:15">
      <c r="A75" s="19">
        <f t="shared" si="3"/>
        <v>70</v>
      </c>
      <c r="B75" s="19" t="s">
        <v>108</v>
      </c>
      <c r="C75" s="20" t="s">
        <v>402</v>
      </c>
      <c r="D75" s="21">
        <v>44810</v>
      </c>
      <c r="E75" s="21"/>
      <c r="F75" s="21">
        <v>44812</v>
      </c>
      <c r="G75" s="21"/>
      <c r="H75" s="22"/>
      <c r="I75" s="22"/>
      <c r="J75" s="26" t="str">
        <f t="shared" si="4"/>
        <v/>
      </c>
      <c r="K75" s="27"/>
      <c r="L75" s="27"/>
      <c r="M75" s="19" t="s">
        <v>106</v>
      </c>
      <c r="N75" s="28"/>
      <c r="O75" s="19" t="str">
        <f t="shared" si="5"/>
        <v>Late</v>
      </c>
    </row>
    <row r="76" spans="1:15">
      <c r="A76" s="19">
        <f t="shared" si="3"/>
        <v>71</v>
      </c>
      <c r="B76" s="19" t="s">
        <v>109</v>
      </c>
      <c r="C76" s="20" t="s">
        <v>402</v>
      </c>
      <c r="D76" s="21">
        <v>44810</v>
      </c>
      <c r="E76" s="21"/>
      <c r="F76" s="21">
        <v>44812</v>
      </c>
      <c r="G76" s="21"/>
      <c r="H76" s="22"/>
      <c r="I76" s="22"/>
      <c r="J76" s="26" t="str">
        <f t="shared" si="4"/>
        <v/>
      </c>
      <c r="K76" s="27"/>
      <c r="L76" s="27"/>
      <c r="M76" s="19" t="s">
        <v>106</v>
      </c>
      <c r="N76" s="28"/>
      <c r="O76" s="19" t="str">
        <f t="shared" si="5"/>
        <v>Late</v>
      </c>
    </row>
    <row r="77" spans="1:15">
      <c r="A77" s="19">
        <f t="shared" si="3"/>
        <v>72</v>
      </c>
      <c r="B77" s="19" t="s">
        <v>110</v>
      </c>
      <c r="C77" s="20" t="s">
        <v>402</v>
      </c>
      <c r="D77" s="21">
        <v>44789</v>
      </c>
      <c r="E77" s="21">
        <v>44789</v>
      </c>
      <c r="F77" s="21">
        <v>44810</v>
      </c>
      <c r="G77" s="21">
        <v>44790</v>
      </c>
      <c r="H77" s="22"/>
      <c r="I77" s="22"/>
      <c r="J77" s="26" t="str">
        <f t="shared" si="4"/>
        <v/>
      </c>
      <c r="K77" s="27"/>
      <c r="L77" s="27"/>
      <c r="M77" s="19" t="s">
        <v>43</v>
      </c>
      <c r="N77" s="28"/>
      <c r="O77" s="19" t="str">
        <f t="shared" si="5"/>
        <v>Done</v>
      </c>
    </row>
    <row r="78" spans="1:15">
      <c r="A78" s="19">
        <f t="shared" si="3"/>
        <v>73</v>
      </c>
      <c r="B78" s="19" t="s">
        <v>254</v>
      </c>
      <c r="C78" s="20" t="s">
        <v>402</v>
      </c>
      <c r="D78" s="21">
        <v>44812</v>
      </c>
      <c r="E78" s="21"/>
      <c r="F78" s="21">
        <v>44816</v>
      </c>
      <c r="G78" s="21"/>
      <c r="H78" s="22"/>
      <c r="I78" s="22"/>
      <c r="J78" s="26" t="str">
        <f t="shared" si="4"/>
        <v/>
      </c>
      <c r="K78" s="27"/>
      <c r="L78" s="27"/>
      <c r="M78" s="19" t="s">
        <v>106</v>
      </c>
      <c r="N78" s="28"/>
      <c r="O78" s="19" t="str">
        <f t="shared" si="5"/>
        <v>Late</v>
      </c>
    </row>
    <row r="79" spans="1:15">
      <c r="A79" s="19">
        <f t="shared" si="3"/>
        <v>74</v>
      </c>
      <c r="B79" s="19" t="s">
        <v>255</v>
      </c>
      <c r="C79" s="20" t="s">
        <v>402</v>
      </c>
      <c r="D79" s="21">
        <v>44812</v>
      </c>
      <c r="E79" s="21"/>
      <c r="F79" s="21">
        <v>44816</v>
      </c>
      <c r="G79" s="21"/>
      <c r="H79" s="22"/>
      <c r="I79" s="22"/>
      <c r="J79" s="26" t="str">
        <f t="shared" si="4"/>
        <v/>
      </c>
      <c r="K79" s="27"/>
      <c r="L79" s="27"/>
      <c r="M79" s="19" t="s">
        <v>106</v>
      </c>
      <c r="N79" s="28"/>
      <c r="O79" s="19" t="str">
        <f t="shared" si="5"/>
        <v>Late</v>
      </c>
    </row>
    <row r="80" spans="1:15">
      <c r="A80" s="19">
        <f t="shared" si="3"/>
        <v>75</v>
      </c>
      <c r="B80" s="19" t="s">
        <v>111</v>
      </c>
      <c r="C80" s="20" t="s">
        <v>402</v>
      </c>
      <c r="D80" s="21">
        <v>44797</v>
      </c>
      <c r="E80" s="21">
        <v>44797</v>
      </c>
      <c r="F80" s="21">
        <v>44797</v>
      </c>
      <c r="G80" s="21">
        <v>44797</v>
      </c>
      <c r="H80" s="22"/>
      <c r="I80" s="22"/>
      <c r="J80" s="26" t="str">
        <f t="shared" si="4"/>
        <v/>
      </c>
      <c r="K80" s="27"/>
      <c r="L80" s="27"/>
      <c r="M80" s="19" t="s">
        <v>43</v>
      </c>
      <c r="N80" s="28"/>
      <c r="O80" s="19" t="str">
        <f t="shared" si="5"/>
        <v>Done</v>
      </c>
    </row>
    <row r="81" spans="1:15">
      <c r="A81" s="19">
        <f t="shared" si="3"/>
        <v>76</v>
      </c>
      <c r="B81" s="19" t="s">
        <v>112</v>
      </c>
      <c r="C81" s="20" t="s">
        <v>402</v>
      </c>
      <c r="D81" s="21">
        <v>44791</v>
      </c>
      <c r="E81" s="21">
        <v>44791</v>
      </c>
      <c r="F81" s="21">
        <v>44791</v>
      </c>
      <c r="G81" s="21">
        <v>44809</v>
      </c>
      <c r="H81" s="22"/>
      <c r="I81" s="22"/>
      <c r="J81" s="26" t="str">
        <f t="shared" si="4"/>
        <v/>
      </c>
      <c r="K81" s="27"/>
      <c r="L81" s="27"/>
      <c r="M81" s="19" t="s">
        <v>43</v>
      </c>
      <c r="N81" s="28"/>
      <c r="O81" s="19" t="str">
        <f t="shared" si="5"/>
        <v>Done</v>
      </c>
    </row>
    <row r="82" spans="1:15">
      <c r="A82" s="19">
        <f t="shared" si="3"/>
        <v>77</v>
      </c>
      <c r="B82" s="19" t="s">
        <v>113</v>
      </c>
      <c r="C82" s="20" t="s">
        <v>402</v>
      </c>
      <c r="D82" s="21">
        <v>44792</v>
      </c>
      <c r="E82" s="21">
        <v>44792</v>
      </c>
      <c r="F82" s="21">
        <v>44792</v>
      </c>
      <c r="G82" s="21">
        <v>44809</v>
      </c>
      <c r="H82" s="22"/>
      <c r="I82" s="22"/>
      <c r="J82" s="26" t="str">
        <f t="shared" si="4"/>
        <v/>
      </c>
      <c r="K82" s="27"/>
      <c r="L82" s="27"/>
      <c r="M82" s="19" t="s">
        <v>43</v>
      </c>
      <c r="N82" s="28"/>
      <c r="O82" s="19" t="str">
        <f t="shared" si="5"/>
        <v>Done</v>
      </c>
    </row>
    <row r="83" spans="1:15">
      <c r="A83" s="19" t="s">
        <v>114</v>
      </c>
      <c r="B83" s="19"/>
      <c r="C83" s="20" t="s">
        <v>402</v>
      </c>
      <c r="D83" s="21"/>
      <c r="E83" s="21"/>
      <c r="F83" s="21"/>
      <c r="G83" s="21"/>
      <c r="H83" s="22"/>
      <c r="I83" s="22"/>
      <c r="J83" s="26" t="s">
        <v>35</v>
      </c>
      <c r="K83" s="27"/>
      <c r="L83" s="27"/>
      <c r="M83" s="28" t="s">
        <v>35</v>
      </c>
      <c r="N83" s="28"/>
      <c r="O83" s="19" t="str">
        <f t="shared" si="5"/>
        <v/>
      </c>
    </row>
    <row r="84" spans="1:15">
      <c r="A84" s="19">
        <f t="shared" ref="A84:A155" si="6">ROW()-6</f>
        <v>78</v>
      </c>
      <c r="B84" s="19" t="s">
        <v>256</v>
      </c>
      <c r="C84" s="20" t="s">
        <v>402</v>
      </c>
      <c r="D84" s="21">
        <v>44774</v>
      </c>
      <c r="E84" s="21">
        <v>44774</v>
      </c>
      <c r="F84" s="21">
        <v>44774</v>
      </c>
      <c r="G84" s="21">
        <v>44774</v>
      </c>
      <c r="H84" s="22"/>
      <c r="I84" s="22"/>
      <c r="J84" s="26" t="str">
        <f t="shared" ref="J84:J155" si="7">IF(H84&gt;0,I84/H84,"")</f>
        <v/>
      </c>
      <c r="K84" s="27"/>
      <c r="L84" s="27"/>
      <c r="M84" s="19" t="s">
        <v>43</v>
      </c>
      <c r="N84" s="28"/>
      <c r="O84" s="19" t="str">
        <f t="shared" si="5"/>
        <v>Done</v>
      </c>
    </row>
    <row r="85" spans="1:15">
      <c r="A85" s="19">
        <f t="shared" si="6"/>
        <v>79</v>
      </c>
      <c r="B85" s="19" t="s">
        <v>257</v>
      </c>
      <c r="C85" s="20" t="s">
        <v>402</v>
      </c>
      <c r="D85" s="21">
        <v>44774</v>
      </c>
      <c r="E85" s="21">
        <v>44774</v>
      </c>
      <c r="F85" s="21">
        <v>44774</v>
      </c>
      <c r="G85" s="21">
        <v>44774</v>
      </c>
      <c r="H85" s="22"/>
      <c r="I85" s="22"/>
      <c r="J85" s="26" t="str">
        <f t="shared" si="7"/>
        <v/>
      </c>
      <c r="K85" s="27"/>
      <c r="L85" s="27"/>
      <c r="M85" s="19" t="s">
        <v>43</v>
      </c>
      <c r="N85" s="28"/>
      <c r="O85" s="19" t="str">
        <f t="shared" si="5"/>
        <v>Done</v>
      </c>
    </row>
    <row r="86" spans="1:15">
      <c r="A86" s="19">
        <f t="shared" si="6"/>
        <v>80</v>
      </c>
      <c r="B86" s="19" t="s">
        <v>258</v>
      </c>
      <c r="C86" s="20" t="s">
        <v>402</v>
      </c>
      <c r="D86" s="21">
        <v>44775</v>
      </c>
      <c r="E86" s="21">
        <v>44775</v>
      </c>
      <c r="F86" s="21">
        <v>44775</v>
      </c>
      <c r="G86" s="21">
        <v>44775</v>
      </c>
      <c r="H86" s="22"/>
      <c r="I86" s="22"/>
      <c r="J86" s="26" t="str">
        <f t="shared" si="7"/>
        <v/>
      </c>
      <c r="K86" s="27"/>
      <c r="L86" s="27"/>
      <c r="M86" s="19" t="s">
        <v>43</v>
      </c>
      <c r="N86" s="28"/>
      <c r="O86" s="19" t="str">
        <f t="shared" si="5"/>
        <v>Done</v>
      </c>
    </row>
    <row r="87" spans="1:15">
      <c r="A87" s="19">
        <f t="shared" si="6"/>
        <v>81</v>
      </c>
      <c r="B87" s="19" t="s">
        <v>259</v>
      </c>
      <c r="C87" s="20" t="s">
        <v>402</v>
      </c>
      <c r="D87" s="21">
        <v>44775</v>
      </c>
      <c r="E87" s="21">
        <v>44775</v>
      </c>
      <c r="F87" s="21">
        <v>44775</v>
      </c>
      <c r="G87" s="21">
        <v>44775</v>
      </c>
      <c r="H87" s="22"/>
      <c r="I87" s="22"/>
      <c r="J87" s="26" t="str">
        <f t="shared" si="7"/>
        <v/>
      </c>
      <c r="K87" s="27"/>
      <c r="L87" s="27"/>
      <c r="M87" s="19" t="s">
        <v>43</v>
      </c>
      <c r="N87" s="28"/>
      <c r="O87" s="19" t="str">
        <f t="shared" si="5"/>
        <v>Done</v>
      </c>
    </row>
    <row r="88" spans="1:15">
      <c r="A88" s="19">
        <f t="shared" si="6"/>
        <v>82</v>
      </c>
      <c r="B88" s="19" t="s">
        <v>260</v>
      </c>
      <c r="C88" s="20" t="s">
        <v>402</v>
      </c>
      <c r="D88" s="21">
        <v>44776</v>
      </c>
      <c r="E88" s="21">
        <v>44776</v>
      </c>
      <c r="F88" s="21">
        <v>44776</v>
      </c>
      <c r="G88" s="21">
        <v>44776</v>
      </c>
      <c r="H88" s="22"/>
      <c r="I88" s="22"/>
      <c r="J88" s="26" t="str">
        <f t="shared" si="7"/>
        <v/>
      </c>
      <c r="K88" s="27"/>
      <c r="L88" s="27"/>
      <c r="M88" s="19" t="s">
        <v>43</v>
      </c>
      <c r="N88" s="28"/>
      <c r="O88" s="19" t="str">
        <f t="shared" si="5"/>
        <v>Done</v>
      </c>
    </row>
    <row r="89" spans="1:15">
      <c r="A89" s="19">
        <f t="shared" si="6"/>
        <v>83</v>
      </c>
      <c r="B89" s="19" t="s">
        <v>261</v>
      </c>
      <c r="C89" s="20" t="s">
        <v>402</v>
      </c>
      <c r="D89" s="21">
        <v>44776</v>
      </c>
      <c r="E89" s="21">
        <v>44776</v>
      </c>
      <c r="F89" s="21">
        <v>44776</v>
      </c>
      <c r="G89" s="21">
        <v>44776</v>
      </c>
      <c r="H89" s="22"/>
      <c r="I89" s="22"/>
      <c r="J89" s="26" t="str">
        <f t="shared" si="7"/>
        <v/>
      </c>
      <c r="K89" s="27"/>
      <c r="L89" s="27"/>
      <c r="M89" s="19" t="s">
        <v>43</v>
      </c>
      <c r="N89" s="28"/>
      <c r="O89" s="19" t="str">
        <f t="shared" si="5"/>
        <v>Done</v>
      </c>
    </row>
    <row r="90" spans="1:15">
      <c r="A90" s="19">
        <f t="shared" si="6"/>
        <v>84</v>
      </c>
      <c r="B90" s="19" t="s">
        <v>262</v>
      </c>
      <c r="C90" s="20" t="s">
        <v>402</v>
      </c>
      <c r="D90" s="21">
        <v>44777</v>
      </c>
      <c r="E90" s="21">
        <v>44777</v>
      </c>
      <c r="F90" s="21">
        <v>44777</v>
      </c>
      <c r="G90" s="21">
        <v>44777</v>
      </c>
      <c r="H90" s="22"/>
      <c r="I90" s="22"/>
      <c r="J90" s="26" t="str">
        <f t="shared" si="7"/>
        <v/>
      </c>
      <c r="K90" s="27"/>
      <c r="L90" s="27"/>
      <c r="M90" s="19" t="s">
        <v>43</v>
      </c>
      <c r="N90" s="28"/>
      <c r="O90" s="19" t="str">
        <f t="shared" si="5"/>
        <v>Done</v>
      </c>
    </row>
    <row r="91" spans="1:15">
      <c r="A91" s="19">
        <f t="shared" si="6"/>
        <v>85</v>
      </c>
      <c r="B91" s="19" t="s">
        <v>263</v>
      </c>
      <c r="C91" s="20" t="s">
        <v>402</v>
      </c>
      <c r="D91" s="21">
        <v>44777</v>
      </c>
      <c r="E91" s="21">
        <v>44777</v>
      </c>
      <c r="F91" s="21">
        <v>44777</v>
      </c>
      <c r="G91" s="21">
        <v>44777</v>
      </c>
      <c r="H91" s="22"/>
      <c r="I91" s="22"/>
      <c r="J91" s="26" t="str">
        <f t="shared" si="7"/>
        <v/>
      </c>
      <c r="K91" s="27"/>
      <c r="L91" s="27"/>
      <c r="M91" s="19" t="s">
        <v>43</v>
      </c>
      <c r="N91" s="28"/>
      <c r="O91" s="19" t="str">
        <f t="shared" si="5"/>
        <v>Done</v>
      </c>
    </row>
    <row r="92" spans="1:15">
      <c r="A92" s="19">
        <f t="shared" si="6"/>
        <v>86</v>
      </c>
      <c r="B92" s="19" t="s">
        <v>264</v>
      </c>
      <c r="C92" s="20" t="s">
        <v>402</v>
      </c>
      <c r="D92" s="21">
        <v>44778</v>
      </c>
      <c r="E92" s="21">
        <v>44778</v>
      </c>
      <c r="F92" s="21">
        <v>44778</v>
      </c>
      <c r="G92" s="21">
        <v>44778</v>
      </c>
      <c r="H92" s="22"/>
      <c r="I92" s="22"/>
      <c r="J92" s="26" t="str">
        <f t="shared" si="7"/>
        <v/>
      </c>
      <c r="K92" s="27"/>
      <c r="L92" s="27"/>
      <c r="M92" s="19" t="s">
        <v>43</v>
      </c>
      <c r="N92" s="28"/>
      <c r="O92" s="19" t="str">
        <f t="shared" si="5"/>
        <v>Done</v>
      </c>
    </row>
    <row r="93" spans="1:15">
      <c r="A93" s="19">
        <f t="shared" si="6"/>
        <v>87</v>
      </c>
      <c r="B93" s="19" t="s">
        <v>265</v>
      </c>
      <c r="C93" s="20" t="s">
        <v>402</v>
      </c>
      <c r="D93" s="21">
        <v>44778</v>
      </c>
      <c r="E93" s="21">
        <v>44778</v>
      </c>
      <c r="F93" s="21">
        <v>44778</v>
      </c>
      <c r="G93" s="21">
        <v>44778</v>
      </c>
      <c r="H93" s="22"/>
      <c r="I93" s="22"/>
      <c r="J93" s="26" t="str">
        <f t="shared" si="7"/>
        <v/>
      </c>
      <c r="K93" s="27"/>
      <c r="L93" s="27"/>
      <c r="M93" s="19" t="s">
        <v>43</v>
      </c>
      <c r="N93" s="28"/>
      <c r="O93" s="19" t="str">
        <f t="shared" si="5"/>
        <v>Done</v>
      </c>
    </row>
    <row r="94" spans="1:15">
      <c r="A94" s="19">
        <f t="shared" si="6"/>
        <v>88</v>
      </c>
      <c r="B94" s="19" t="s">
        <v>266</v>
      </c>
      <c r="C94" s="20" t="s">
        <v>402</v>
      </c>
      <c r="D94" s="21">
        <v>44781</v>
      </c>
      <c r="E94" s="21">
        <v>44781</v>
      </c>
      <c r="F94" s="21">
        <v>44781</v>
      </c>
      <c r="G94" s="21">
        <v>44781</v>
      </c>
      <c r="H94" s="22"/>
      <c r="I94" s="22"/>
      <c r="J94" s="26" t="str">
        <f t="shared" si="7"/>
        <v/>
      </c>
      <c r="K94" s="27"/>
      <c r="L94" s="27"/>
      <c r="M94" s="19" t="s">
        <v>43</v>
      </c>
      <c r="N94" s="28"/>
      <c r="O94" s="19" t="str">
        <f t="shared" si="5"/>
        <v>Done</v>
      </c>
    </row>
    <row r="95" spans="1:15">
      <c r="A95" s="19">
        <f t="shared" si="6"/>
        <v>89</v>
      </c>
      <c r="B95" s="19" t="s">
        <v>267</v>
      </c>
      <c r="C95" s="20" t="s">
        <v>402</v>
      </c>
      <c r="D95" s="21">
        <v>44781</v>
      </c>
      <c r="E95" s="21">
        <v>44781</v>
      </c>
      <c r="F95" s="21">
        <v>44781</v>
      </c>
      <c r="G95" s="21">
        <v>44781</v>
      </c>
      <c r="H95" s="22"/>
      <c r="I95" s="22"/>
      <c r="J95" s="26" t="str">
        <f t="shared" si="7"/>
        <v/>
      </c>
      <c r="K95" s="27"/>
      <c r="L95" s="27"/>
      <c r="M95" s="19" t="s">
        <v>43</v>
      </c>
      <c r="N95" s="28"/>
      <c r="O95" s="19" t="str">
        <f t="shared" si="5"/>
        <v>Done</v>
      </c>
    </row>
    <row r="96" spans="1:15">
      <c r="A96" s="19">
        <f t="shared" si="6"/>
        <v>90</v>
      </c>
      <c r="B96" s="19" t="s">
        <v>268</v>
      </c>
      <c r="C96" s="20" t="s">
        <v>402</v>
      </c>
      <c r="D96" s="21">
        <v>44782</v>
      </c>
      <c r="E96" s="21">
        <v>44782</v>
      </c>
      <c r="F96" s="21">
        <v>44782</v>
      </c>
      <c r="G96" s="21">
        <v>44782</v>
      </c>
      <c r="H96" s="22"/>
      <c r="I96" s="22"/>
      <c r="J96" s="26" t="str">
        <f t="shared" si="7"/>
        <v/>
      </c>
      <c r="K96" s="27"/>
      <c r="L96" s="27"/>
      <c r="M96" s="19" t="s">
        <v>43</v>
      </c>
      <c r="N96" s="28"/>
      <c r="O96" s="19" t="str">
        <f t="shared" si="5"/>
        <v>Done</v>
      </c>
    </row>
    <row r="97" spans="1:15">
      <c r="A97" s="19">
        <f t="shared" si="6"/>
        <v>91</v>
      </c>
      <c r="B97" s="19" t="s">
        <v>269</v>
      </c>
      <c r="C97" s="20" t="s">
        <v>402</v>
      </c>
      <c r="D97" s="21">
        <v>44782</v>
      </c>
      <c r="E97" s="21">
        <v>44782</v>
      </c>
      <c r="F97" s="21">
        <v>44782</v>
      </c>
      <c r="G97" s="21">
        <v>44782</v>
      </c>
      <c r="H97" s="22"/>
      <c r="I97" s="22"/>
      <c r="J97" s="26" t="str">
        <f t="shared" si="7"/>
        <v/>
      </c>
      <c r="K97" s="27"/>
      <c r="L97" s="27"/>
      <c r="M97" s="19" t="s">
        <v>43</v>
      </c>
      <c r="N97" s="28"/>
      <c r="O97" s="19" t="str">
        <f t="shared" si="5"/>
        <v>Done</v>
      </c>
    </row>
    <row r="98" spans="1:15">
      <c r="A98" s="19">
        <f t="shared" si="6"/>
        <v>92</v>
      </c>
      <c r="B98" s="19" t="s">
        <v>270</v>
      </c>
      <c r="C98" s="20" t="s">
        <v>402</v>
      </c>
      <c r="D98" s="21">
        <v>44783</v>
      </c>
      <c r="E98" s="21">
        <v>44783</v>
      </c>
      <c r="F98" s="21">
        <v>44783</v>
      </c>
      <c r="G98" s="21">
        <v>44783</v>
      </c>
      <c r="H98" s="22"/>
      <c r="I98" s="22"/>
      <c r="J98" s="26" t="str">
        <f t="shared" si="7"/>
        <v/>
      </c>
      <c r="K98" s="27"/>
      <c r="L98" s="27"/>
      <c r="M98" s="19" t="s">
        <v>43</v>
      </c>
      <c r="N98" s="28"/>
      <c r="O98" s="19" t="str">
        <f t="shared" si="5"/>
        <v>Done</v>
      </c>
    </row>
    <row r="99" spans="1:15">
      <c r="A99" s="19">
        <f t="shared" si="6"/>
        <v>93</v>
      </c>
      <c r="B99" s="19" t="s">
        <v>271</v>
      </c>
      <c r="C99" s="20" t="s">
        <v>402</v>
      </c>
      <c r="D99" s="21">
        <v>44783</v>
      </c>
      <c r="E99" s="21">
        <v>44783</v>
      </c>
      <c r="F99" s="21">
        <v>44783</v>
      </c>
      <c r="G99" s="21">
        <v>44783</v>
      </c>
      <c r="H99" s="22"/>
      <c r="I99" s="22"/>
      <c r="J99" s="26" t="str">
        <f t="shared" si="7"/>
        <v/>
      </c>
      <c r="K99" s="27"/>
      <c r="L99" s="27"/>
      <c r="M99" s="19" t="s">
        <v>43</v>
      </c>
      <c r="N99" s="28"/>
      <c r="O99" s="19" t="str">
        <f t="shared" si="5"/>
        <v>Done</v>
      </c>
    </row>
    <row r="100" spans="1:15">
      <c r="A100" s="19">
        <f t="shared" si="6"/>
        <v>94</v>
      </c>
      <c r="B100" s="19" t="s">
        <v>272</v>
      </c>
      <c r="C100" s="20" t="s">
        <v>402</v>
      </c>
      <c r="D100" s="21">
        <v>44784</v>
      </c>
      <c r="E100" s="21"/>
      <c r="F100" s="21">
        <v>44784</v>
      </c>
      <c r="G100" s="21"/>
      <c r="H100" s="22"/>
      <c r="I100" s="22"/>
      <c r="J100" s="26" t="str">
        <f t="shared" si="7"/>
        <v/>
      </c>
      <c r="K100" s="27"/>
      <c r="L100" s="27"/>
      <c r="M100" s="19" t="s">
        <v>106</v>
      </c>
      <c r="N100" s="28"/>
      <c r="O100" s="19" t="str">
        <f t="shared" si="5"/>
        <v>Late</v>
      </c>
    </row>
    <row r="101" spans="1:15">
      <c r="A101" s="19">
        <f t="shared" si="6"/>
        <v>95</v>
      </c>
      <c r="B101" s="19" t="s">
        <v>273</v>
      </c>
      <c r="C101" s="20" t="s">
        <v>402</v>
      </c>
      <c r="D101" s="21">
        <v>44785</v>
      </c>
      <c r="E101" s="21">
        <v>44785</v>
      </c>
      <c r="F101" s="21">
        <v>44785</v>
      </c>
      <c r="G101" s="21">
        <v>44785</v>
      </c>
      <c r="H101" s="22"/>
      <c r="I101" s="22"/>
      <c r="J101" s="26" t="str">
        <f t="shared" si="7"/>
        <v/>
      </c>
      <c r="K101" s="27"/>
      <c r="L101" s="27"/>
      <c r="M101" s="19" t="s">
        <v>43</v>
      </c>
      <c r="N101" s="28"/>
      <c r="O101" s="19" t="str">
        <f t="shared" si="5"/>
        <v>Done</v>
      </c>
    </row>
    <row r="102" spans="1:15">
      <c r="A102" s="19">
        <f t="shared" si="6"/>
        <v>96</v>
      </c>
      <c r="B102" s="19" t="s">
        <v>274</v>
      </c>
      <c r="C102" s="20" t="s">
        <v>402</v>
      </c>
      <c r="D102" s="21">
        <v>44788</v>
      </c>
      <c r="E102" s="21">
        <v>44788</v>
      </c>
      <c r="F102" s="21">
        <v>44788</v>
      </c>
      <c r="G102" s="21">
        <v>44788</v>
      </c>
      <c r="H102" s="22"/>
      <c r="I102" s="22"/>
      <c r="J102" s="26" t="str">
        <f t="shared" si="7"/>
        <v/>
      </c>
      <c r="K102" s="27"/>
      <c r="L102" s="27"/>
      <c r="M102" s="19" t="s">
        <v>43</v>
      </c>
      <c r="N102" s="28"/>
      <c r="O102" s="19" t="str">
        <f t="shared" si="5"/>
        <v>Done</v>
      </c>
    </row>
    <row r="103" spans="1:15">
      <c r="A103" s="19">
        <f t="shared" si="6"/>
        <v>97</v>
      </c>
      <c r="B103" s="19" t="s">
        <v>275</v>
      </c>
      <c r="C103" s="20" t="s">
        <v>402</v>
      </c>
      <c r="D103" s="21">
        <v>44774</v>
      </c>
      <c r="E103" s="21">
        <v>44774</v>
      </c>
      <c r="F103" s="21">
        <v>44774</v>
      </c>
      <c r="G103" s="21">
        <v>44778</v>
      </c>
      <c r="H103" s="22"/>
      <c r="I103" s="22"/>
      <c r="J103" s="26" t="str">
        <f t="shared" si="7"/>
        <v/>
      </c>
      <c r="K103" s="27"/>
      <c r="L103" s="27"/>
      <c r="M103" s="19" t="s">
        <v>43</v>
      </c>
      <c r="N103" s="28"/>
      <c r="O103" s="19" t="str">
        <f t="shared" si="5"/>
        <v>Done</v>
      </c>
    </row>
    <row r="104" spans="1:15">
      <c r="A104" s="19">
        <f t="shared" si="6"/>
        <v>98</v>
      </c>
      <c r="B104" s="19" t="s">
        <v>276</v>
      </c>
      <c r="C104" s="20" t="s">
        <v>402</v>
      </c>
      <c r="D104" s="21">
        <v>44775</v>
      </c>
      <c r="E104" s="21">
        <v>44775</v>
      </c>
      <c r="F104" s="21">
        <v>44775</v>
      </c>
      <c r="G104" s="21">
        <v>44796</v>
      </c>
      <c r="H104" s="22"/>
      <c r="I104" s="22"/>
      <c r="J104" s="26" t="str">
        <f t="shared" si="7"/>
        <v/>
      </c>
      <c r="K104" s="27"/>
      <c r="L104" s="27"/>
      <c r="M104" s="19" t="s">
        <v>43</v>
      </c>
      <c r="N104" s="28"/>
      <c r="O104" s="19" t="str">
        <f t="shared" si="5"/>
        <v>Done</v>
      </c>
    </row>
    <row r="105" spans="1:15">
      <c r="A105" s="19">
        <f t="shared" si="6"/>
        <v>99</v>
      </c>
      <c r="B105" s="19" t="s">
        <v>277</v>
      </c>
      <c r="C105" s="20" t="s">
        <v>402</v>
      </c>
      <c r="D105" s="21">
        <v>44776</v>
      </c>
      <c r="E105" s="21">
        <v>44776</v>
      </c>
      <c r="F105" s="21">
        <v>44776</v>
      </c>
      <c r="G105" s="21">
        <v>44776</v>
      </c>
      <c r="H105" s="22"/>
      <c r="I105" s="22"/>
      <c r="J105" s="26" t="str">
        <f t="shared" si="7"/>
        <v/>
      </c>
      <c r="K105" s="27"/>
      <c r="L105" s="27"/>
      <c r="M105" s="19" t="s">
        <v>43</v>
      </c>
      <c r="N105" s="28"/>
      <c r="O105" s="19" t="str">
        <f t="shared" si="5"/>
        <v>Done</v>
      </c>
    </row>
    <row r="106" spans="1:15">
      <c r="A106" s="19">
        <f t="shared" si="6"/>
        <v>100</v>
      </c>
      <c r="B106" s="19" t="s">
        <v>278</v>
      </c>
      <c r="C106" s="20" t="s">
        <v>402</v>
      </c>
      <c r="D106" s="21">
        <v>44777</v>
      </c>
      <c r="E106" s="21">
        <v>44777</v>
      </c>
      <c r="F106" s="21">
        <v>44777</v>
      </c>
      <c r="G106" s="21">
        <v>44777</v>
      </c>
      <c r="H106" s="22"/>
      <c r="I106" s="22"/>
      <c r="J106" s="26" t="str">
        <f t="shared" si="7"/>
        <v/>
      </c>
      <c r="K106" s="27"/>
      <c r="L106" s="27"/>
      <c r="M106" s="19" t="s">
        <v>43</v>
      </c>
      <c r="N106" s="28"/>
      <c r="O106" s="19" t="str">
        <f t="shared" si="5"/>
        <v>Done</v>
      </c>
    </row>
    <row r="107" spans="1:15">
      <c r="A107" s="19">
        <f t="shared" si="6"/>
        <v>101</v>
      </c>
      <c r="B107" s="19" t="s">
        <v>279</v>
      </c>
      <c r="C107" s="20" t="s">
        <v>402</v>
      </c>
      <c r="D107" s="21">
        <v>44778</v>
      </c>
      <c r="E107" s="21">
        <v>44778</v>
      </c>
      <c r="F107" s="21">
        <v>44778</v>
      </c>
      <c r="G107" s="21">
        <v>44778</v>
      </c>
      <c r="H107" s="22"/>
      <c r="I107" s="22"/>
      <c r="J107" s="26" t="str">
        <f t="shared" si="7"/>
        <v/>
      </c>
      <c r="K107" s="27"/>
      <c r="L107" s="27"/>
      <c r="M107" s="19" t="s">
        <v>43</v>
      </c>
      <c r="N107" s="28"/>
      <c r="O107" s="19" t="str">
        <f t="shared" si="5"/>
        <v>Done</v>
      </c>
    </row>
    <row r="108" spans="1:15">
      <c r="A108" s="19">
        <f t="shared" si="6"/>
        <v>102</v>
      </c>
      <c r="B108" s="19" t="s">
        <v>280</v>
      </c>
      <c r="C108" s="20" t="s">
        <v>402</v>
      </c>
      <c r="D108" s="21">
        <v>44781</v>
      </c>
      <c r="E108" s="21">
        <v>44781</v>
      </c>
      <c r="F108" s="21">
        <v>44781</v>
      </c>
      <c r="G108" s="21">
        <v>44781</v>
      </c>
      <c r="H108" s="22"/>
      <c r="I108" s="22"/>
      <c r="J108" s="26" t="str">
        <f t="shared" si="7"/>
        <v/>
      </c>
      <c r="K108" s="27"/>
      <c r="L108" s="27"/>
      <c r="M108" s="19" t="s">
        <v>43</v>
      </c>
      <c r="N108" s="28"/>
      <c r="O108" s="19" t="str">
        <f t="shared" si="5"/>
        <v>Done</v>
      </c>
    </row>
    <row r="109" spans="1:15">
      <c r="A109" s="19">
        <f t="shared" si="6"/>
        <v>103</v>
      </c>
      <c r="B109" s="19" t="s">
        <v>281</v>
      </c>
      <c r="C109" s="20" t="s">
        <v>402</v>
      </c>
      <c r="D109" s="21">
        <v>44782</v>
      </c>
      <c r="E109" s="21">
        <v>44782</v>
      </c>
      <c r="F109" s="21">
        <v>44782</v>
      </c>
      <c r="G109" s="21">
        <v>44782</v>
      </c>
      <c r="H109" s="22"/>
      <c r="I109" s="22"/>
      <c r="J109" s="26" t="str">
        <f t="shared" si="7"/>
        <v/>
      </c>
      <c r="K109" s="27"/>
      <c r="L109" s="27"/>
      <c r="M109" s="19" t="s">
        <v>43</v>
      </c>
      <c r="N109" s="28"/>
      <c r="O109" s="19" t="str">
        <f t="shared" si="5"/>
        <v>Done</v>
      </c>
    </row>
    <row r="110" spans="1:15">
      <c r="A110" s="19">
        <f t="shared" si="6"/>
        <v>104</v>
      </c>
      <c r="B110" s="19" t="s">
        <v>282</v>
      </c>
      <c r="C110" s="20" t="s">
        <v>402</v>
      </c>
      <c r="D110" s="21">
        <v>44783</v>
      </c>
      <c r="E110" s="21">
        <v>44783</v>
      </c>
      <c r="F110" s="21">
        <v>44783</v>
      </c>
      <c r="G110" s="21">
        <v>44783</v>
      </c>
      <c r="H110" s="22"/>
      <c r="I110" s="22"/>
      <c r="J110" s="26" t="str">
        <f t="shared" si="7"/>
        <v/>
      </c>
      <c r="K110" s="27"/>
      <c r="L110" s="27"/>
      <c r="M110" s="19" t="s">
        <v>43</v>
      </c>
      <c r="N110" s="28"/>
      <c r="O110" s="19" t="str">
        <f t="shared" si="5"/>
        <v>Done</v>
      </c>
    </row>
    <row r="111" spans="1:15">
      <c r="A111" s="19">
        <f t="shared" si="6"/>
        <v>105</v>
      </c>
      <c r="B111" s="19" t="s">
        <v>283</v>
      </c>
      <c r="C111" s="20" t="s">
        <v>402</v>
      </c>
      <c r="D111" s="21">
        <v>44784</v>
      </c>
      <c r="E111" s="21">
        <v>44784</v>
      </c>
      <c r="F111" s="21">
        <v>44784</v>
      </c>
      <c r="G111" s="21">
        <v>44784</v>
      </c>
      <c r="H111" s="22"/>
      <c r="I111" s="22"/>
      <c r="J111" s="26" t="str">
        <f t="shared" si="7"/>
        <v/>
      </c>
      <c r="K111" s="27"/>
      <c r="L111" s="27"/>
      <c r="M111" s="19" t="s">
        <v>43</v>
      </c>
      <c r="N111" s="28"/>
      <c r="O111" s="19" t="str">
        <f t="shared" si="5"/>
        <v>Done</v>
      </c>
    </row>
    <row r="112" spans="1:15">
      <c r="A112" s="19">
        <f t="shared" si="6"/>
        <v>106</v>
      </c>
      <c r="B112" s="19" t="s">
        <v>284</v>
      </c>
      <c r="C112" s="20" t="s">
        <v>402</v>
      </c>
      <c r="D112" s="21">
        <v>44785</v>
      </c>
      <c r="E112" s="21">
        <v>44785</v>
      </c>
      <c r="F112" s="21">
        <v>44785</v>
      </c>
      <c r="G112" s="21">
        <v>44785</v>
      </c>
      <c r="H112" s="22"/>
      <c r="I112" s="22"/>
      <c r="J112" s="26" t="str">
        <f t="shared" si="7"/>
        <v/>
      </c>
      <c r="K112" s="27"/>
      <c r="L112" s="27"/>
      <c r="M112" s="19" t="s">
        <v>43</v>
      </c>
      <c r="N112" s="28"/>
      <c r="O112" s="19" t="str">
        <f t="shared" si="5"/>
        <v>Done</v>
      </c>
    </row>
    <row r="113" spans="1:15">
      <c r="A113" s="19">
        <f t="shared" si="6"/>
        <v>107</v>
      </c>
      <c r="B113" s="19" t="s">
        <v>285</v>
      </c>
      <c r="C113" s="20" t="s">
        <v>402</v>
      </c>
      <c r="D113" s="21">
        <v>44788</v>
      </c>
      <c r="E113" s="21">
        <v>44788</v>
      </c>
      <c r="F113" s="21">
        <v>44788</v>
      </c>
      <c r="G113" s="21">
        <v>44788</v>
      </c>
      <c r="H113" s="22"/>
      <c r="I113" s="22"/>
      <c r="J113" s="26" t="str">
        <f t="shared" si="7"/>
        <v/>
      </c>
      <c r="K113" s="27"/>
      <c r="L113" s="27"/>
      <c r="M113" s="19" t="s">
        <v>43</v>
      </c>
      <c r="N113" s="19"/>
      <c r="O113" s="19" t="str">
        <f t="shared" si="5"/>
        <v>Done</v>
      </c>
    </row>
    <row r="114" spans="1:15">
      <c r="A114" s="19">
        <f t="shared" si="6"/>
        <v>108</v>
      </c>
      <c r="B114" s="19" t="s">
        <v>286</v>
      </c>
      <c r="C114" s="20" t="s">
        <v>402</v>
      </c>
      <c r="D114" s="21">
        <v>44789</v>
      </c>
      <c r="E114" s="21">
        <v>44789</v>
      </c>
      <c r="F114" s="21">
        <v>44789</v>
      </c>
      <c r="G114" s="21">
        <v>44789</v>
      </c>
      <c r="H114" s="22"/>
      <c r="I114" s="22"/>
      <c r="J114" s="26" t="str">
        <f t="shared" si="7"/>
        <v/>
      </c>
      <c r="K114" s="27"/>
      <c r="L114" s="27"/>
      <c r="M114" s="19" t="s">
        <v>43</v>
      </c>
      <c r="N114" s="19"/>
      <c r="O114" s="19" t="str">
        <f t="shared" si="5"/>
        <v>Done</v>
      </c>
    </row>
    <row r="115" spans="1:15">
      <c r="A115" s="19">
        <f t="shared" si="6"/>
        <v>109</v>
      </c>
      <c r="B115" s="19" t="s">
        <v>287</v>
      </c>
      <c r="C115" s="20" t="s">
        <v>402</v>
      </c>
      <c r="D115" s="21">
        <v>44789</v>
      </c>
      <c r="E115" s="21">
        <v>44789</v>
      </c>
      <c r="F115" s="21">
        <v>44789</v>
      </c>
      <c r="G115" s="21">
        <v>44789</v>
      </c>
      <c r="H115" s="22"/>
      <c r="I115" s="22"/>
      <c r="J115" s="26" t="str">
        <f t="shared" si="7"/>
        <v/>
      </c>
      <c r="K115" s="27"/>
      <c r="L115" s="27"/>
      <c r="M115" s="19" t="s">
        <v>43</v>
      </c>
      <c r="N115" s="19"/>
      <c r="O115" s="19" t="str">
        <f t="shared" si="5"/>
        <v>Done</v>
      </c>
    </row>
    <row r="116" spans="1:15">
      <c r="A116" s="19">
        <f t="shared" si="6"/>
        <v>110</v>
      </c>
      <c r="B116" s="19" t="s">
        <v>288</v>
      </c>
      <c r="C116" s="20" t="s">
        <v>402</v>
      </c>
      <c r="D116" s="21">
        <v>44790</v>
      </c>
      <c r="E116" s="21">
        <v>44790</v>
      </c>
      <c r="F116" s="21">
        <v>44790</v>
      </c>
      <c r="G116" s="21">
        <v>44790</v>
      </c>
      <c r="H116" s="22"/>
      <c r="I116" s="22"/>
      <c r="J116" s="26" t="str">
        <f t="shared" si="7"/>
        <v/>
      </c>
      <c r="K116" s="27"/>
      <c r="L116" s="27"/>
      <c r="M116" s="19" t="s">
        <v>43</v>
      </c>
      <c r="N116" s="19"/>
      <c r="O116" s="19" t="str">
        <f t="shared" si="5"/>
        <v>Done</v>
      </c>
    </row>
    <row r="117" spans="1:15">
      <c r="A117" s="19">
        <f t="shared" si="6"/>
        <v>111</v>
      </c>
      <c r="B117" s="19" t="s">
        <v>289</v>
      </c>
      <c r="C117" s="20" t="s">
        <v>402</v>
      </c>
      <c r="D117" s="21">
        <v>44791</v>
      </c>
      <c r="E117" s="21">
        <v>44791</v>
      </c>
      <c r="F117" s="21">
        <v>44791</v>
      </c>
      <c r="G117" s="21">
        <v>44791</v>
      </c>
      <c r="H117" s="22"/>
      <c r="I117" s="22"/>
      <c r="J117" s="26" t="str">
        <f t="shared" si="7"/>
        <v/>
      </c>
      <c r="K117" s="27"/>
      <c r="L117" s="27"/>
      <c r="M117" s="19" t="s">
        <v>43</v>
      </c>
      <c r="N117" s="19"/>
      <c r="O117" s="19" t="str">
        <f t="shared" si="5"/>
        <v>Done</v>
      </c>
    </row>
    <row r="118" spans="1:15">
      <c r="A118" s="19">
        <f t="shared" si="6"/>
        <v>112</v>
      </c>
      <c r="B118" s="19" t="s">
        <v>290</v>
      </c>
      <c r="C118" s="20" t="s">
        <v>402</v>
      </c>
      <c r="D118" s="21">
        <v>44792</v>
      </c>
      <c r="E118" s="21">
        <v>44792</v>
      </c>
      <c r="F118" s="21">
        <v>44792</v>
      </c>
      <c r="G118" s="21">
        <v>44792</v>
      </c>
      <c r="H118" s="22"/>
      <c r="I118" s="22"/>
      <c r="J118" s="26" t="str">
        <f t="shared" si="7"/>
        <v/>
      </c>
      <c r="K118" s="27"/>
      <c r="L118" s="27"/>
      <c r="M118" s="19" t="s">
        <v>43</v>
      </c>
      <c r="N118" s="19"/>
      <c r="O118" s="19" t="str">
        <f t="shared" si="5"/>
        <v>Done</v>
      </c>
    </row>
    <row r="119" spans="1:15">
      <c r="A119" s="19">
        <f t="shared" si="6"/>
        <v>113</v>
      </c>
      <c r="B119" s="19" t="s">
        <v>291</v>
      </c>
      <c r="C119" s="20" t="s">
        <v>402</v>
      </c>
      <c r="D119" s="21">
        <v>44795</v>
      </c>
      <c r="E119" s="21">
        <v>44795</v>
      </c>
      <c r="F119" s="21">
        <v>44795</v>
      </c>
      <c r="G119" s="21">
        <v>44795</v>
      </c>
      <c r="H119" s="22"/>
      <c r="I119" s="22"/>
      <c r="J119" s="26" t="str">
        <f t="shared" si="7"/>
        <v/>
      </c>
      <c r="K119" s="27"/>
      <c r="L119" s="27"/>
      <c r="M119" s="19" t="s">
        <v>43</v>
      </c>
      <c r="N119" s="19"/>
      <c r="O119" s="19" t="str">
        <f t="shared" si="5"/>
        <v>Done</v>
      </c>
    </row>
    <row r="120" spans="1:15">
      <c r="A120" s="19">
        <f t="shared" si="6"/>
        <v>114</v>
      </c>
      <c r="B120" s="19" t="s">
        <v>292</v>
      </c>
      <c r="C120" s="20" t="s">
        <v>402</v>
      </c>
      <c r="D120" s="21">
        <v>44796</v>
      </c>
      <c r="E120" s="21">
        <v>44796</v>
      </c>
      <c r="F120" s="21">
        <v>44796</v>
      </c>
      <c r="G120" s="21">
        <v>44796</v>
      </c>
      <c r="H120" s="22"/>
      <c r="I120" s="22"/>
      <c r="J120" s="26" t="str">
        <f t="shared" si="7"/>
        <v/>
      </c>
      <c r="K120" s="27"/>
      <c r="L120" s="27"/>
      <c r="M120" s="19" t="s">
        <v>43</v>
      </c>
      <c r="N120" s="19"/>
      <c r="O120" s="19" t="str">
        <f t="shared" si="5"/>
        <v>Done</v>
      </c>
    </row>
    <row r="121" spans="1:15">
      <c r="A121" s="19">
        <f t="shared" si="6"/>
        <v>115</v>
      </c>
      <c r="B121" s="19" t="s">
        <v>293</v>
      </c>
      <c r="C121" s="20" t="s">
        <v>402</v>
      </c>
      <c r="D121" s="21">
        <v>44797</v>
      </c>
      <c r="E121" s="21">
        <v>44797</v>
      </c>
      <c r="F121" s="21">
        <v>44797</v>
      </c>
      <c r="G121" s="21">
        <v>44797</v>
      </c>
      <c r="H121" s="22"/>
      <c r="I121" s="22"/>
      <c r="J121" s="26" t="str">
        <f t="shared" si="7"/>
        <v/>
      </c>
      <c r="K121" s="27"/>
      <c r="L121" s="27"/>
      <c r="M121" s="19" t="s">
        <v>43</v>
      </c>
      <c r="N121" s="28"/>
      <c r="O121" s="19" t="str">
        <f t="shared" si="5"/>
        <v>Done</v>
      </c>
    </row>
    <row r="122" spans="1:15">
      <c r="A122" s="19">
        <f t="shared" si="6"/>
        <v>116</v>
      </c>
      <c r="B122" s="19" t="s">
        <v>294</v>
      </c>
      <c r="C122" s="20" t="s">
        <v>402</v>
      </c>
      <c r="D122" s="21">
        <v>44798</v>
      </c>
      <c r="E122" s="21">
        <v>44798</v>
      </c>
      <c r="F122" s="21">
        <v>44798</v>
      </c>
      <c r="G122" s="21">
        <v>44798</v>
      </c>
      <c r="H122" s="22"/>
      <c r="I122" s="22"/>
      <c r="J122" s="26" t="str">
        <f t="shared" si="7"/>
        <v/>
      </c>
      <c r="K122" s="27"/>
      <c r="L122" s="27"/>
      <c r="M122" s="19" t="s">
        <v>43</v>
      </c>
      <c r="N122" s="19"/>
      <c r="O122" s="19" t="str">
        <f t="shared" si="5"/>
        <v>Done</v>
      </c>
    </row>
    <row r="123" spans="1:15">
      <c r="A123" s="19">
        <f t="shared" si="6"/>
        <v>117</v>
      </c>
      <c r="B123" s="19" t="s">
        <v>295</v>
      </c>
      <c r="C123" s="20" t="s">
        <v>402</v>
      </c>
      <c r="D123" s="21">
        <v>44799</v>
      </c>
      <c r="E123" s="21">
        <v>44799</v>
      </c>
      <c r="F123" s="21">
        <v>44799</v>
      </c>
      <c r="G123" s="21">
        <v>44799</v>
      </c>
      <c r="H123" s="22"/>
      <c r="I123" s="22"/>
      <c r="J123" s="26" t="str">
        <f t="shared" si="7"/>
        <v/>
      </c>
      <c r="K123" s="27"/>
      <c r="L123" s="27"/>
      <c r="M123" s="19" t="s">
        <v>43</v>
      </c>
      <c r="N123" s="19"/>
      <c r="O123" s="19" t="str">
        <f t="shared" si="5"/>
        <v>Done</v>
      </c>
    </row>
    <row r="124" spans="1:15">
      <c r="A124" s="19">
        <f t="shared" si="6"/>
        <v>118</v>
      </c>
      <c r="B124" s="19" t="s">
        <v>296</v>
      </c>
      <c r="C124" s="20" t="s">
        <v>402</v>
      </c>
      <c r="D124" s="21">
        <v>44802</v>
      </c>
      <c r="E124" s="21">
        <v>44802</v>
      </c>
      <c r="F124" s="21">
        <v>44802</v>
      </c>
      <c r="G124" s="21">
        <v>44802</v>
      </c>
      <c r="H124" s="22"/>
      <c r="I124" s="22"/>
      <c r="J124" s="26" t="str">
        <f t="shared" si="7"/>
        <v/>
      </c>
      <c r="K124" s="27"/>
      <c r="L124" s="27"/>
      <c r="M124" s="19" t="s">
        <v>43</v>
      </c>
      <c r="N124" s="19"/>
      <c r="O124" s="19" t="str">
        <f t="shared" si="5"/>
        <v>Done</v>
      </c>
    </row>
    <row r="125" spans="1:15">
      <c r="A125" s="19">
        <f t="shared" si="6"/>
        <v>119</v>
      </c>
      <c r="B125" s="19" t="s">
        <v>297</v>
      </c>
      <c r="C125" s="20" t="s">
        <v>402</v>
      </c>
      <c r="D125" s="21">
        <v>44803</v>
      </c>
      <c r="E125" s="21">
        <v>44803</v>
      </c>
      <c r="F125" s="21">
        <v>44803</v>
      </c>
      <c r="G125" s="21">
        <v>44803</v>
      </c>
      <c r="H125" s="22"/>
      <c r="I125" s="22"/>
      <c r="J125" s="26" t="str">
        <f t="shared" si="7"/>
        <v/>
      </c>
      <c r="K125" s="27"/>
      <c r="L125" s="27"/>
      <c r="M125" s="19" t="s">
        <v>43</v>
      </c>
      <c r="N125" s="19"/>
      <c r="O125" s="19" t="str">
        <f t="shared" si="5"/>
        <v>Done</v>
      </c>
    </row>
    <row r="126" spans="1:15">
      <c r="A126" s="19">
        <f t="shared" si="6"/>
        <v>120</v>
      </c>
      <c r="B126" s="19" t="s">
        <v>298</v>
      </c>
      <c r="C126" s="20" t="s">
        <v>402</v>
      </c>
      <c r="D126" s="21">
        <v>44789</v>
      </c>
      <c r="E126" s="21">
        <v>44789</v>
      </c>
      <c r="F126" s="21">
        <v>44789</v>
      </c>
      <c r="G126" s="21">
        <v>44789</v>
      </c>
      <c r="H126" s="22"/>
      <c r="I126" s="22"/>
      <c r="J126" s="26" t="str">
        <f t="shared" si="7"/>
        <v/>
      </c>
      <c r="K126" s="27"/>
      <c r="L126" s="27"/>
      <c r="M126" s="19" t="s">
        <v>43</v>
      </c>
      <c r="N126" s="19"/>
      <c r="O126" s="19" t="str">
        <f t="shared" si="5"/>
        <v>Done</v>
      </c>
    </row>
    <row r="127" spans="1:15">
      <c r="A127" s="19">
        <f t="shared" si="6"/>
        <v>121</v>
      </c>
      <c r="B127" s="19" t="s">
        <v>299</v>
      </c>
      <c r="C127" s="20" t="s">
        <v>402</v>
      </c>
      <c r="D127" s="21">
        <v>44790</v>
      </c>
      <c r="E127" s="21">
        <v>44790</v>
      </c>
      <c r="F127" s="21">
        <v>44790</v>
      </c>
      <c r="G127" s="21">
        <v>44790</v>
      </c>
      <c r="H127" s="22"/>
      <c r="I127" s="22"/>
      <c r="J127" s="26" t="str">
        <f t="shared" si="7"/>
        <v/>
      </c>
      <c r="K127" s="27"/>
      <c r="L127" s="27"/>
      <c r="M127" s="19" t="s">
        <v>43</v>
      </c>
      <c r="N127" s="19"/>
      <c r="O127" s="19" t="str">
        <f t="shared" si="5"/>
        <v>Done</v>
      </c>
    </row>
    <row r="128" spans="1:15">
      <c r="A128" s="19">
        <f t="shared" si="6"/>
        <v>122</v>
      </c>
      <c r="B128" s="19" t="s">
        <v>300</v>
      </c>
      <c r="C128" s="20" t="s">
        <v>402</v>
      </c>
      <c r="D128" s="21">
        <v>44791</v>
      </c>
      <c r="E128" s="21">
        <v>44791</v>
      </c>
      <c r="F128" s="21">
        <v>44791</v>
      </c>
      <c r="G128" s="21">
        <v>44791</v>
      </c>
      <c r="H128" s="22"/>
      <c r="I128" s="22"/>
      <c r="J128" s="26" t="str">
        <f t="shared" si="7"/>
        <v/>
      </c>
      <c r="K128" s="27"/>
      <c r="L128" s="27"/>
      <c r="M128" s="19" t="s">
        <v>43</v>
      </c>
      <c r="N128" s="19"/>
      <c r="O128" s="19" t="str">
        <f t="shared" si="5"/>
        <v>Done</v>
      </c>
    </row>
    <row r="129" spans="1:15">
      <c r="A129" s="19">
        <f t="shared" si="6"/>
        <v>123</v>
      </c>
      <c r="B129" s="19" t="s">
        <v>301</v>
      </c>
      <c r="C129" s="20" t="s">
        <v>402</v>
      </c>
      <c r="D129" s="21">
        <v>44792</v>
      </c>
      <c r="E129" s="21">
        <v>44792</v>
      </c>
      <c r="F129" s="21">
        <v>44792</v>
      </c>
      <c r="G129" s="21">
        <v>44792</v>
      </c>
      <c r="H129" s="22"/>
      <c r="I129" s="22"/>
      <c r="J129" s="26" t="str">
        <f t="shared" si="7"/>
        <v/>
      </c>
      <c r="K129" s="27"/>
      <c r="L129" s="27"/>
      <c r="M129" s="19" t="s">
        <v>43</v>
      </c>
      <c r="N129" s="28"/>
      <c r="O129" s="19" t="str">
        <f t="shared" si="5"/>
        <v>Done</v>
      </c>
    </row>
    <row r="130" spans="1:15">
      <c r="A130" s="19">
        <f t="shared" si="6"/>
        <v>124</v>
      </c>
      <c r="B130" s="19" t="s">
        <v>302</v>
      </c>
      <c r="C130" s="20" t="s">
        <v>402</v>
      </c>
      <c r="D130" s="21">
        <v>44795</v>
      </c>
      <c r="E130" s="21">
        <v>44795</v>
      </c>
      <c r="F130" s="21">
        <v>44795</v>
      </c>
      <c r="G130" s="21">
        <v>44795</v>
      </c>
      <c r="H130" s="22"/>
      <c r="I130" s="22"/>
      <c r="J130" s="26" t="str">
        <f t="shared" si="7"/>
        <v/>
      </c>
      <c r="K130" s="27"/>
      <c r="L130" s="27"/>
      <c r="M130" s="19" t="s">
        <v>43</v>
      </c>
      <c r="N130" s="19"/>
      <c r="O130" s="19" t="str">
        <f t="shared" si="5"/>
        <v>Done</v>
      </c>
    </row>
    <row r="131" spans="1:15">
      <c r="A131" s="19">
        <f t="shared" si="6"/>
        <v>125</v>
      </c>
      <c r="B131" s="19" t="s">
        <v>303</v>
      </c>
      <c r="C131" s="20" t="s">
        <v>402</v>
      </c>
      <c r="D131" s="21">
        <v>44796</v>
      </c>
      <c r="E131" s="21">
        <v>44796</v>
      </c>
      <c r="F131" s="21">
        <v>44796</v>
      </c>
      <c r="G131" s="21">
        <v>44796</v>
      </c>
      <c r="H131" s="22"/>
      <c r="I131" s="22"/>
      <c r="J131" s="26" t="str">
        <f t="shared" si="7"/>
        <v/>
      </c>
      <c r="K131" s="27"/>
      <c r="L131" s="27"/>
      <c r="M131" s="19" t="s">
        <v>43</v>
      </c>
      <c r="N131" s="19"/>
      <c r="O131" s="19" t="str">
        <f t="shared" si="5"/>
        <v>Done</v>
      </c>
    </row>
    <row r="132" spans="1:15">
      <c r="A132" s="19">
        <f t="shared" si="6"/>
        <v>126</v>
      </c>
      <c r="B132" s="19" t="s">
        <v>304</v>
      </c>
      <c r="C132" s="20" t="s">
        <v>402</v>
      </c>
      <c r="D132" s="21">
        <v>44797</v>
      </c>
      <c r="E132" s="21">
        <v>44797</v>
      </c>
      <c r="F132" s="21">
        <v>44797</v>
      </c>
      <c r="G132" s="21">
        <v>44797</v>
      </c>
      <c r="H132" s="22"/>
      <c r="I132" s="22"/>
      <c r="J132" s="26" t="str">
        <f t="shared" si="7"/>
        <v/>
      </c>
      <c r="K132" s="27"/>
      <c r="L132" s="27"/>
      <c r="M132" s="19" t="s">
        <v>43</v>
      </c>
      <c r="N132" s="19"/>
      <c r="O132" s="19" t="str">
        <f t="shared" si="5"/>
        <v>Done</v>
      </c>
    </row>
    <row r="133" spans="1:15">
      <c r="A133" s="19">
        <f t="shared" si="6"/>
        <v>127</v>
      </c>
      <c r="B133" s="19" t="s">
        <v>305</v>
      </c>
      <c r="C133" s="20" t="s">
        <v>402</v>
      </c>
      <c r="D133" s="21">
        <v>44798</v>
      </c>
      <c r="E133" s="21">
        <v>44798</v>
      </c>
      <c r="F133" s="21">
        <v>44798</v>
      </c>
      <c r="G133" s="21">
        <v>44798</v>
      </c>
      <c r="H133" s="22"/>
      <c r="I133" s="22"/>
      <c r="J133" s="26" t="str">
        <f t="shared" si="7"/>
        <v/>
      </c>
      <c r="K133" s="27"/>
      <c r="L133" s="27"/>
      <c r="M133" s="19" t="s">
        <v>43</v>
      </c>
      <c r="N133" s="19"/>
      <c r="O133" s="19" t="str">
        <f t="shared" ref="O133:O196" si="8">IF(LEN(B133)&lt;=0,"",IF(LEN(G133)&gt;0,"Done",IF(F133&lt;=ReportDate,"Late",IF(E133="","Not yet","On schedule"))))</f>
        <v>Done</v>
      </c>
    </row>
    <row r="134" spans="1:15">
      <c r="A134" s="19">
        <f t="shared" si="6"/>
        <v>128</v>
      </c>
      <c r="B134" s="19" t="s">
        <v>306</v>
      </c>
      <c r="C134" s="20" t="s">
        <v>402</v>
      </c>
      <c r="D134" s="21">
        <v>44799</v>
      </c>
      <c r="E134" s="21">
        <v>44799</v>
      </c>
      <c r="F134" s="21">
        <v>44799</v>
      </c>
      <c r="G134" s="21">
        <v>44799</v>
      </c>
      <c r="H134" s="22"/>
      <c r="I134" s="22"/>
      <c r="J134" s="26" t="str">
        <f t="shared" si="7"/>
        <v/>
      </c>
      <c r="K134" s="27"/>
      <c r="L134" s="27"/>
      <c r="M134" s="19" t="s">
        <v>43</v>
      </c>
      <c r="N134" s="19"/>
      <c r="O134" s="19" t="str">
        <f t="shared" si="8"/>
        <v>Done</v>
      </c>
    </row>
    <row r="135" spans="1:15">
      <c r="A135" s="19">
        <f t="shared" si="6"/>
        <v>129</v>
      </c>
      <c r="B135" s="19" t="s">
        <v>307</v>
      </c>
      <c r="C135" s="20" t="s">
        <v>402</v>
      </c>
      <c r="D135" s="21">
        <v>44802</v>
      </c>
      <c r="E135" s="21">
        <v>44802</v>
      </c>
      <c r="F135" s="21">
        <v>44802</v>
      </c>
      <c r="G135" s="21">
        <v>44802</v>
      </c>
      <c r="H135" s="22"/>
      <c r="I135" s="22"/>
      <c r="J135" s="26" t="str">
        <f t="shared" si="7"/>
        <v/>
      </c>
      <c r="K135" s="27"/>
      <c r="L135" s="27"/>
      <c r="M135" s="19" t="s">
        <v>43</v>
      </c>
      <c r="N135" s="19"/>
      <c r="O135" s="19" t="str">
        <f t="shared" si="8"/>
        <v>Done</v>
      </c>
    </row>
    <row r="136" spans="1:15">
      <c r="A136" s="19">
        <f t="shared" si="6"/>
        <v>130</v>
      </c>
      <c r="B136" s="19" t="s">
        <v>308</v>
      </c>
      <c r="C136" s="20" t="s">
        <v>402</v>
      </c>
      <c r="D136" s="21">
        <v>44803</v>
      </c>
      <c r="E136" s="21">
        <v>44803</v>
      </c>
      <c r="F136" s="21">
        <v>44803</v>
      </c>
      <c r="G136" s="21">
        <v>44803</v>
      </c>
      <c r="H136" s="22"/>
      <c r="I136" s="22"/>
      <c r="J136" s="26" t="str">
        <f t="shared" si="7"/>
        <v/>
      </c>
      <c r="K136" s="27"/>
      <c r="L136" s="27"/>
      <c r="M136" s="19" t="s">
        <v>43</v>
      </c>
      <c r="N136" s="19"/>
      <c r="O136" s="19" t="str">
        <f t="shared" si="8"/>
        <v>Done</v>
      </c>
    </row>
    <row r="137" spans="1:15">
      <c r="A137" s="19">
        <f t="shared" si="6"/>
        <v>131</v>
      </c>
      <c r="B137" s="19" t="s">
        <v>309</v>
      </c>
      <c r="C137" s="20" t="s">
        <v>402</v>
      </c>
      <c r="D137" s="21">
        <v>44804</v>
      </c>
      <c r="E137" s="21">
        <v>44804</v>
      </c>
      <c r="F137" s="21">
        <v>44804</v>
      </c>
      <c r="G137" s="21">
        <v>44804</v>
      </c>
      <c r="H137" s="22"/>
      <c r="I137" s="22"/>
      <c r="J137" s="26" t="str">
        <f t="shared" si="7"/>
        <v/>
      </c>
      <c r="K137" s="27"/>
      <c r="L137" s="27"/>
      <c r="M137" s="19" t="s">
        <v>43</v>
      </c>
      <c r="N137" s="28"/>
      <c r="O137" s="19" t="str">
        <f t="shared" si="8"/>
        <v>Done</v>
      </c>
    </row>
    <row r="138" spans="1:15">
      <c r="A138" s="19">
        <f t="shared" si="6"/>
        <v>132</v>
      </c>
      <c r="B138" s="19" t="s">
        <v>310</v>
      </c>
      <c r="C138" s="20" t="s">
        <v>402</v>
      </c>
      <c r="D138" s="21">
        <v>44790</v>
      </c>
      <c r="E138" s="21">
        <v>44790</v>
      </c>
      <c r="F138" s="21">
        <v>44790</v>
      </c>
      <c r="G138" s="21">
        <v>44790</v>
      </c>
      <c r="H138" s="22"/>
      <c r="I138" s="22"/>
      <c r="J138" s="26" t="str">
        <f t="shared" si="7"/>
        <v/>
      </c>
      <c r="K138" s="27"/>
      <c r="L138" s="27"/>
      <c r="M138" s="19" t="s">
        <v>43</v>
      </c>
      <c r="N138" s="19"/>
      <c r="O138" s="19" t="str">
        <f t="shared" si="8"/>
        <v>Done</v>
      </c>
    </row>
    <row r="139" spans="1:15">
      <c r="A139" s="19">
        <f t="shared" si="6"/>
        <v>133</v>
      </c>
      <c r="B139" s="19" t="s">
        <v>311</v>
      </c>
      <c r="C139" s="20" t="s">
        <v>402</v>
      </c>
      <c r="D139" s="21">
        <v>44791</v>
      </c>
      <c r="E139" s="21">
        <v>44791</v>
      </c>
      <c r="F139" s="21">
        <v>44791</v>
      </c>
      <c r="G139" s="21">
        <v>44791</v>
      </c>
      <c r="H139" s="22"/>
      <c r="I139" s="22"/>
      <c r="J139" s="26" t="str">
        <f t="shared" si="7"/>
        <v/>
      </c>
      <c r="K139" s="27"/>
      <c r="L139" s="27"/>
      <c r="M139" s="19" t="s">
        <v>43</v>
      </c>
      <c r="N139" s="28"/>
      <c r="O139" s="19" t="str">
        <f t="shared" si="8"/>
        <v>Done</v>
      </c>
    </row>
    <row r="140" spans="1:15">
      <c r="A140" s="19">
        <f t="shared" si="6"/>
        <v>134</v>
      </c>
      <c r="B140" s="19" t="s">
        <v>312</v>
      </c>
      <c r="C140" s="20" t="s">
        <v>402</v>
      </c>
      <c r="D140" s="21">
        <v>44792</v>
      </c>
      <c r="E140" s="21">
        <v>44792</v>
      </c>
      <c r="F140" s="21">
        <v>44792</v>
      </c>
      <c r="G140" s="21">
        <v>44792</v>
      </c>
      <c r="H140" s="22"/>
      <c r="I140" s="22"/>
      <c r="J140" s="26" t="str">
        <f t="shared" si="7"/>
        <v/>
      </c>
      <c r="K140" s="27"/>
      <c r="L140" s="27"/>
      <c r="M140" s="19" t="s">
        <v>43</v>
      </c>
      <c r="N140" s="28"/>
      <c r="O140" s="19" t="str">
        <f t="shared" si="8"/>
        <v>Done</v>
      </c>
    </row>
    <row r="141" spans="1:15">
      <c r="A141" s="19">
        <f t="shared" si="6"/>
        <v>135</v>
      </c>
      <c r="B141" s="19" t="s">
        <v>282</v>
      </c>
      <c r="C141" s="20" t="s">
        <v>402</v>
      </c>
      <c r="D141" s="21">
        <v>44795</v>
      </c>
      <c r="E141" s="21">
        <v>44795</v>
      </c>
      <c r="F141" s="21">
        <v>44795</v>
      </c>
      <c r="G141" s="21">
        <v>44795</v>
      </c>
      <c r="H141" s="22"/>
      <c r="I141" s="22"/>
      <c r="J141" s="26" t="str">
        <f t="shared" si="7"/>
        <v/>
      </c>
      <c r="K141" s="27"/>
      <c r="L141" s="27"/>
      <c r="M141" s="19" t="s">
        <v>43</v>
      </c>
      <c r="N141" s="28"/>
      <c r="O141" s="19" t="str">
        <f t="shared" si="8"/>
        <v>Done</v>
      </c>
    </row>
    <row r="142" spans="1:15">
      <c r="A142" s="19">
        <f t="shared" si="6"/>
        <v>136</v>
      </c>
      <c r="B142" s="19" t="s">
        <v>283</v>
      </c>
      <c r="C142" s="20" t="s">
        <v>402</v>
      </c>
      <c r="D142" s="21">
        <v>44795</v>
      </c>
      <c r="E142" s="21">
        <v>44795</v>
      </c>
      <c r="F142" s="21">
        <v>44795</v>
      </c>
      <c r="G142" s="21">
        <v>44795</v>
      </c>
      <c r="H142" s="22"/>
      <c r="I142" s="22"/>
      <c r="J142" s="26" t="str">
        <f t="shared" si="7"/>
        <v/>
      </c>
      <c r="K142" s="27"/>
      <c r="L142" s="27"/>
      <c r="M142" s="19" t="s">
        <v>43</v>
      </c>
      <c r="N142" s="28"/>
      <c r="O142" s="19" t="str">
        <f t="shared" si="8"/>
        <v>Done</v>
      </c>
    </row>
    <row r="143" spans="1:15">
      <c r="A143" s="19">
        <f t="shared" si="6"/>
        <v>137</v>
      </c>
      <c r="B143" s="19" t="s">
        <v>284</v>
      </c>
      <c r="C143" s="20" t="s">
        <v>402</v>
      </c>
      <c r="D143" s="21">
        <v>44795</v>
      </c>
      <c r="E143" s="21">
        <v>44795</v>
      </c>
      <c r="F143" s="21">
        <v>44795</v>
      </c>
      <c r="G143" s="21">
        <v>44795</v>
      </c>
      <c r="H143" s="22"/>
      <c r="I143" s="22"/>
      <c r="J143" s="26" t="str">
        <f t="shared" si="7"/>
        <v/>
      </c>
      <c r="K143" s="27"/>
      <c r="L143" s="27"/>
      <c r="M143" s="19" t="s">
        <v>43</v>
      </c>
      <c r="N143" s="28"/>
      <c r="O143" s="19" t="str">
        <f t="shared" si="8"/>
        <v>Done</v>
      </c>
    </row>
    <row r="144" spans="1:15">
      <c r="A144" s="19">
        <f t="shared" si="6"/>
        <v>138</v>
      </c>
      <c r="B144" s="19" t="s">
        <v>285</v>
      </c>
      <c r="C144" s="20" t="s">
        <v>402</v>
      </c>
      <c r="D144" s="21">
        <v>44795</v>
      </c>
      <c r="E144" s="21">
        <v>44795</v>
      </c>
      <c r="F144" s="21">
        <v>44795</v>
      </c>
      <c r="G144" s="21">
        <v>44795</v>
      </c>
      <c r="H144" s="22"/>
      <c r="I144" s="22"/>
      <c r="J144" s="26" t="str">
        <f t="shared" si="7"/>
        <v/>
      </c>
      <c r="K144" s="27"/>
      <c r="L144" s="27"/>
      <c r="M144" s="19" t="s">
        <v>43</v>
      </c>
      <c r="N144" s="28"/>
      <c r="O144" s="19" t="str">
        <f t="shared" si="8"/>
        <v>Done</v>
      </c>
    </row>
    <row r="145" spans="1:15">
      <c r="A145" s="19">
        <f t="shared" si="6"/>
        <v>139</v>
      </c>
      <c r="B145" s="19" t="s">
        <v>286</v>
      </c>
      <c r="C145" s="20" t="s">
        <v>402</v>
      </c>
      <c r="D145" s="21">
        <v>44796</v>
      </c>
      <c r="E145" s="21">
        <v>44796</v>
      </c>
      <c r="F145" s="21">
        <v>44796</v>
      </c>
      <c r="G145" s="21">
        <v>44796</v>
      </c>
      <c r="H145" s="22"/>
      <c r="I145" s="22"/>
      <c r="J145" s="26" t="str">
        <f t="shared" si="7"/>
        <v/>
      </c>
      <c r="K145" s="27"/>
      <c r="L145" s="27"/>
      <c r="M145" s="19" t="s">
        <v>43</v>
      </c>
      <c r="N145" s="28"/>
      <c r="O145" s="19" t="str">
        <f t="shared" si="8"/>
        <v>Done</v>
      </c>
    </row>
    <row r="146" spans="1:15">
      <c r="A146" s="19">
        <f t="shared" si="6"/>
        <v>140</v>
      </c>
      <c r="B146" s="19" t="s">
        <v>313</v>
      </c>
      <c r="C146" s="20" t="s">
        <v>402</v>
      </c>
      <c r="D146" s="21">
        <v>44796</v>
      </c>
      <c r="E146" s="21">
        <v>44796</v>
      </c>
      <c r="F146" s="21">
        <v>44796</v>
      </c>
      <c r="G146" s="21">
        <v>44796</v>
      </c>
      <c r="H146" s="22"/>
      <c r="I146" s="22"/>
      <c r="J146" s="26" t="str">
        <f t="shared" si="7"/>
        <v/>
      </c>
      <c r="K146" s="27"/>
      <c r="L146" s="27"/>
      <c r="M146" s="19" t="s">
        <v>43</v>
      </c>
      <c r="N146" s="28"/>
      <c r="O146" s="19" t="str">
        <f t="shared" si="8"/>
        <v>Done</v>
      </c>
    </row>
    <row r="147" spans="1:15">
      <c r="A147" s="19">
        <f t="shared" si="6"/>
        <v>141</v>
      </c>
      <c r="B147" s="19" t="s">
        <v>314</v>
      </c>
      <c r="C147" s="20" t="s">
        <v>402</v>
      </c>
      <c r="D147" s="21">
        <v>44796</v>
      </c>
      <c r="E147" s="21">
        <v>44796</v>
      </c>
      <c r="F147" s="21">
        <v>44796</v>
      </c>
      <c r="G147" s="21">
        <v>44796</v>
      </c>
      <c r="H147" s="22"/>
      <c r="I147" s="22"/>
      <c r="J147" s="26" t="str">
        <f t="shared" si="7"/>
        <v/>
      </c>
      <c r="K147" s="27"/>
      <c r="L147" s="27"/>
      <c r="M147" s="19" t="s">
        <v>43</v>
      </c>
      <c r="N147" s="28"/>
      <c r="O147" s="19" t="str">
        <f t="shared" si="8"/>
        <v>Done</v>
      </c>
    </row>
    <row r="148" spans="1:15">
      <c r="A148" s="19">
        <f t="shared" si="6"/>
        <v>142</v>
      </c>
      <c r="B148" s="19" t="s">
        <v>315</v>
      </c>
      <c r="C148" s="20" t="s">
        <v>402</v>
      </c>
      <c r="D148" s="21">
        <v>44797</v>
      </c>
      <c r="E148" s="21">
        <v>44797</v>
      </c>
      <c r="F148" s="21">
        <v>44797</v>
      </c>
      <c r="G148" s="21">
        <v>44797</v>
      </c>
      <c r="H148" s="22"/>
      <c r="I148" s="22"/>
      <c r="J148" s="26" t="str">
        <f t="shared" si="7"/>
        <v/>
      </c>
      <c r="K148" s="27"/>
      <c r="L148" s="27"/>
      <c r="M148" s="19" t="s">
        <v>43</v>
      </c>
      <c r="N148" s="28"/>
      <c r="O148" s="19" t="str">
        <f t="shared" si="8"/>
        <v>Done</v>
      </c>
    </row>
    <row r="149" spans="1:15">
      <c r="A149" s="19">
        <f t="shared" si="6"/>
        <v>143</v>
      </c>
      <c r="B149" s="19" t="s">
        <v>316</v>
      </c>
      <c r="C149" s="20" t="s">
        <v>402</v>
      </c>
      <c r="D149" s="21">
        <v>44798</v>
      </c>
      <c r="E149" s="21">
        <v>44798</v>
      </c>
      <c r="F149" s="21">
        <v>44798</v>
      </c>
      <c r="G149" s="21">
        <v>44798</v>
      </c>
      <c r="H149" s="22"/>
      <c r="I149" s="22"/>
      <c r="J149" s="26" t="str">
        <f t="shared" si="7"/>
        <v/>
      </c>
      <c r="K149" s="27"/>
      <c r="L149" s="27"/>
      <c r="M149" s="19" t="s">
        <v>43</v>
      </c>
      <c r="N149" s="28"/>
      <c r="O149" s="19" t="str">
        <f t="shared" si="8"/>
        <v>Done</v>
      </c>
    </row>
    <row r="150" spans="1:15">
      <c r="A150" s="19">
        <f t="shared" si="6"/>
        <v>144</v>
      </c>
      <c r="B150" s="19" t="s">
        <v>317</v>
      </c>
      <c r="C150" s="20" t="s">
        <v>402</v>
      </c>
      <c r="D150" s="21">
        <v>44796</v>
      </c>
      <c r="E150" s="21">
        <v>44796</v>
      </c>
      <c r="F150" s="21">
        <v>44796</v>
      </c>
      <c r="G150" s="21">
        <v>44796</v>
      </c>
      <c r="H150" s="22"/>
      <c r="I150" s="22"/>
      <c r="J150" s="26" t="str">
        <f t="shared" si="7"/>
        <v/>
      </c>
      <c r="K150" s="27"/>
      <c r="L150" s="27"/>
      <c r="M150" s="19" t="s">
        <v>43</v>
      </c>
      <c r="N150" s="28"/>
      <c r="O150" s="19" t="str">
        <f t="shared" si="8"/>
        <v>Done</v>
      </c>
    </row>
    <row r="151" spans="1:15">
      <c r="A151" s="19">
        <f t="shared" si="6"/>
        <v>145</v>
      </c>
      <c r="B151" s="19" t="s">
        <v>318</v>
      </c>
      <c r="C151" s="20" t="s">
        <v>402</v>
      </c>
      <c r="D151" s="21">
        <v>44797</v>
      </c>
      <c r="E151" s="21">
        <v>44797</v>
      </c>
      <c r="F151" s="21">
        <v>44797</v>
      </c>
      <c r="G151" s="21">
        <v>44797</v>
      </c>
      <c r="H151" s="22"/>
      <c r="I151" s="22"/>
      <c r="J151" s="26" t="str">
        <f t="shared" si="7"/>
        <v/>
      </c>
      <c r="K151" s="27"/>
      <c r="L151" s="27"/>
      <c r="M151" s="19" t="s">
        <v>43</v>
      </c>
      <c r="N151" s="28"/>
      <c r="O151" s="19" t="str">
        <f t="shared" si="8"/>
        <v>Done</v>
      </c>
    </row>
    <row r="152" spans="1:15">
      <c r="A152" s="19">
        <f t="shared" si="6"/>
        <v>146</v>
      </c>
      <c r="B152" s="19" t="s">
        <v>319</v>
      </c>
      <c r="C152" s="20" t="s">
        <v>402</v>
      </c>
      <c r="D152" s="21">
        <v>44798</v>
      </c>
      <c r="E152" s="21">
        <v>44798</v>
      </c>
      <c r="F152" s="21">
        <v>44798</v>
      </c>
      <c r="G152" s="21">
        <v>44798</v>
      </c>
      <c r="H152" s="22"/>
      <c r="I152" s="22"/>
      <c r="J152" s="26" t="str">
        <f t="shared" si="7"/>
        <v/>
      </c>
      <c r="K152" s="27"/>
      <c r="L152" s="27"/>
      <c r="M152" s="19" t="s">
        <v>43</v>
      </c>
      <c r="N152" s="28"/>
      <c r="O152" s="19" t="str">
        <f t="shared" si="8"/>
        <v>Done</v>
      </c>
    </row>
    <row r="153" spans="1:15">
      <c r="A153" s="19">
        <f t="shared" si="6"/>
        <v>147</v>
      </c>
      <c r="B153" s="19" t="s">
        <v>320</v>
      </c>
      <c r="C153" s="20" t="s">
        <v>402</v>
      </c>
      <c r="D153" s="21">
        <v>44802</v>
      </c>
      <c r="E153" s="21"/>
      <c r="F153" s="21">
        <v>44802</v>
      </c>
      <c r="G153" s="21"/>
      <c r="H153" s="22"/>
      <c r="I153" s="22"/>
      <c r="J153" s="26" t="str">
        <f t="shared" si="7"/>
        <v/>
      </c>
      <c r="K153" s="27"/>
      <c r="L153" s="27"/>
      <c r="M153" s="19" t="s">
        <v>106</v>
      </c>
      <c r="N153" s="28"/>
      <c r="O153" s="19" t="str">
        <f t="shared" si="8"/>
        <v>Late</v>
      </c>
    </row>
    <row r="154" spans="1:15">
      <c r="A154" s="19">
        <f t="shared" si="6"/>
        <v>148</v>
      </c>
      <c r="B154" s="19" t="s">
        <v>321</v>
      </c>
      <c r="C154" s="20" t="s">
        <v>402</v>
      </c>
      <c r="D154" s="21">
        <v>44803</v>
      </c>
      <c r="E154" s="21"/>
      <c r="F154" s="21">
        <v>44803</v>
      </c>
      <c r="G154" s="21"/>
      <c r="H154" s="22"/>
      <c r="I154" s="22"/>
      <c r="J154" s="26" t="str">
        <f t="shared" si="7"/>
        <v/>
      </c>
      <c r="K154" s="27"/>
      <c r="L154" s="27"/>
      <c r="M154" s="19" t="s">
        <v>106</v>
      </c>
      <c r="N154" s="28"/>
      <c r="O154" s="19" t="str">
        <f t="shared" si="8"/>
        <v>Late</v>
      </c>
    </row>
    <row r="155" spans="1:15">
      <c r="A155" s="19">
        <f t="shared" si="6"/>
        <v>149</v>
      </c>
      <c r="B155" s="19" t="s">
        <v>322</v>
      </c>
      <c r="C155" s="20" t="s">
        <v>402</v>
      </c>
      <c r="D155" s="21">
        <v>44804</v>
      </c>
      <c r="E155" s="21">
        <v>44809</v>
      </c>
      <c r="F155" s="21">
        <v>44804</v>
      </c>
      <c r="G155" s="21"/>
      <c r="H155" s="22"/>
      <c r="I155" s="22"/>
      <c r="J155" s="26" t="str">
        <f t="shared" si="7"/>
        <v/>
      </c>
      <c r="K155" s="27"/>
      <c r="L155" s="27"/>
      <c r="M155" s="19" t="s">
        <v>37</v>
      </c>
      <c r="N155" s="28"/>
      <c r="O155" s="19" t="str">
        <f t="shared" si="8"/>
        <v>Late</v>
      </c>
    </row>
    <row r="156" spans="1:15">
      <c r="A156" s="19" t="s">
        <v>115</v>
      </c>
      <c r="B156" s="19"/>
      <c r="C156" s="20"/>
      <c r="D156" s="21"/>
      <c r="E156" s="21"/>
      <c r="F156" s="21"/>
      <c r="G156" s="21"/>
      <c r="H156" s="22"/>
      <c r="I156" s="22"/>
      <c r="J156" s="26" t="s">
        <v>35</v>
      </c>
      <c r="K156" s="27"/>
      <c r="L156" s="27"/>
      <c r="M156" s="28" t="s">
        <v>35</v>
      </c>
      <c r="N156" s="28"/>
      <c r="O156" s="19" t="str">
        <f t="shared" si="8"/>
        <v/>
      </c>
    </row>
    <row r="157" spans="1:15">
      <c r="A157" s="19">
        <f t="shared" ref="A157:A228" si="9">ROW()-7</f>
        <v>150</v>
      </c>
      <c r="B157" s="19" t="s">
        <v>323</v>
      </c>
      <c r="C157" s="20" t="s">
        <v>402</v>
      </c>
      <c r="D157" s="21">
        <v>44788</v>
      </c>
      <c r="E157" s="21">
        <v>44788</v>
      </c>
      <c r="F157" s="21">
        <v>44788</v>
      </c>
      <c r="G157" s="21">
        <v>44788</v>
      </c>
      <c r="H157" s="22">
        <v>91</v>
      </c>
      <c r="I157" s="22"/>
      <c r="J157" s="26">
        <f t="shared" ref="J157:J228" si="10">IF(H157&gt;0,I157/H157,"")</f>
        <v>0</v>
      </c>
      <c r="K157" s="27"/>
      <c r="L157" s="27"/>
      <c r="M157" s="19" t="s">
        <v>43</v>
      </c>
      <c r="N157" s="28"/>
      <c r="O157" s="19" t="str">
        <f t="shared" si="8"/>
        <v>Done</v>
      </c>
    </row>
    <row r="158" spans="1:15">
      <c r="A158" s="19">
        <f t="shared" si="9"/>
        <v>151</v>
      </c>
      <c r="B158" s="19" t="s">
        <v>324</v>
      </c>
      <c r="C158" s="20" t="s">
        <v>402</v>
      </c>
      <c r="D158" s="21">
        <v>44788</v>
      </c>
      <c r="E158" s="21">
        <v>44788</v>
      </c>
      <c r="F158" s="21">
        <v>44788</v>
      </c>
      <c r="G158" s="21">
        <v>44788</v>
      </c>
      <c r="H158" s="22">
        <v>91</v>
      </c>
      <c r="I158" s="22"/>
      <c r="J158" s="26">
        <f t="shared" si="10"/>
        <v>0</v>
      </c>
      <c r="K158" s="27"/>
      <c r="L158" s="27"/>
      <c r="M158" s="19" t="s">
        <v>43</v>
      </c>
      <c r="N158" s="28"/>
      <c r="O158" s="19" t="str">
        <f t="shared" si="8"/>
        <v>Done</v>
      </c>
    </row>
    <row r="159" spans="1:15">
      <c r="A159" s="19">
        <f t="shared" si="9"/>
        <v>152</v>
      </c>
      <c r="B159" s="19" t="s">
        <v>325</v>
      </c>
      <c r="C159" s="20" t="s">
        <v>402</v>
      </c>
      <c r="D159" s="21">
        <v>44792</v>
      </c>
      <c r="E159" s="21">
        <v>44792</v>
      </c>
      <c r="F159" s="21">
        <v>44795</v>
      </c>
      <c r="G159" s="21">
        <v>44795</v>
      </c>
      <c r="H159" s="22">
        <v>26</v>
      </c>
      <c r="I159" s="22"/>
      <c r="J159" s="26">
        <f t="shared" si="10"/>
        <v>0</v>
      </c>
      <c r="K159" s="27"/>
      <c r="L159" s="27"/>
      <c r="M159" s="19" t="s">
        <v>43</v>
      </c>
      <c r="N159" s="28"/>
      <c r="O159" s="19" t="str">
        <f t="shared" si="8"/>
        <v>Done</v>
      </c>
    </row>
    <row r="160" spans="1:15">
      <c r="A160" s="19">
        <f t="shared" si="9"/>
        <v>153</v>
      </c>
      <c r="B160" s="19" t="s">
        <v>326</v>
      </c>
      <c r="C160" s="20" t="s">
        <v>402</v>
      </c>
      <c r="D160" s="21">
        <v>44795</v>
      </c>
      <c r="E160" s="21">
        <v>44795</v>
      </c>
      <c r="F160" s="21">
        <v>44796</v>
      </c>
      <c r="G160" s="21">
        <v>44796</v>
      </c>
      <c r="H160" s="22">
        <v>26</v>
      </c>
      <c r="I160" s="22"/>
      <c r="J160" s="26">
        <f t="shared" si="10"/>
        <v>0</v>
      </c>
      <c r="K160" s="27"/>
      <c r="L160" s="27"/>
      <c r="M160" s="19" t="s">
        <v>43</v>
      </c>
      <c r="N160" s="28"/>
      <c r="O160" s="19" t="str">
        <f t="shared" si="8"/>
        <v>Done</v>
      </c>
    </row>
    <row r="161" spans="1:15">
      <c r="A161" s="19">
        <f t="shared" si="9"/>
        <v>154</v>
      </c>
      <c r="B161" s="19" t="s">
        <v>327</v>
      </c>
      <c r="C161" s="20" t="s">
        <v>402</v>
      </c>
      <c r="D161" s="21">
        <v>44796</v>
      </c>
      <c r="E161" s="21">
        <v>44796</v>
      </c>
      <c r="F161" s="21">
        <v>44797</v>
      </c>
      <c r="G161" s="21">
        <v>44797</v>
      </c>
      <c r="H161" s="22">
        <v>91</v>
      </c>
      <c r="I161" s="22"/>
      <c r="J161" s="26">
        <f t="shared" si="10"/>
        <v>0</v>
      </c>
      <c r="K161" s="27"/>
      <c r="L161" s="27"/>
      <c r="M161" s="19" t="s">
        <v>43</v>
      </c>
      <c r="N161" s="28"/>
      <c r="O161" s="19" t="str">
        <f t="shared" si="8"/>
        <v>Done</v>
      </c>
    </row>
    <row r="162" spans="1:15">
      <c r="A162" s="19">
        <f t="shared" si="9"/>
        <v>155</v>
      </c>
      <c r="B162" s="19" t="s">
        <v>328</v>
      </c>
      <c r="C162" s="20" t="s">
        <v>402</v>
      </c>
      <c r="D162" s="21">
        <v>44797</v>
      </c>
      <c r="E162" s="21">
        <v>44797</v>
      </c>
      <c r="F162" s="21">
        <v>44798</v>
      </c>
      <c r="G162" s="21">
        <v>44798</v>
      </c>
      <c r="H162" s="22">
        <v>91</v>
      </c>
      <c r="I162" s="22"/>
      <c r="J162" s="26">
        <f t="shared" si="10"/>
        <v>0</v>
      </c>
      <c r="K162" s="27"/>
      <c r="L162" s="27"/>
      <c r="M162" s="19" t="s">
        <v>43</v>
      </c>
      <c r="N162" s="28"/>
      <c r="O162" s="19" t="str">
        <f t="shared" si="8"/>
        <v>Done</v>
      </c>
    </row>
    <row r="163" spans="1:15">
      <c r="A163" s="19">
        <f t="shared" si="9"/>
        <v>156</v>
      </c>
      <c r="B163" s="19" t="s">
        <v>329</v>
      </c>
      <c r="C163" s="20" t="s">
        <v>402</v>
      </c>
      <c r="D163" s="21">
        <v>44798</v>
      </c>
      <c r="E163" s="21">
        <v>44798</v>
      </c>
      <c r="F163" s="21">
        <v>44799</v>
      </c>
      <c r="G163" s="21">
        <v>44799</v>
      </c>
      <c r="H163" s="22">
        <v>91</v>
      </c>
      <c r="I163" s="22"/>
      <c r="J163" s="26">
        <f t="shared" si="10"/>
        <v>0</v>
      </c>
      <c r="K163" s="27"/>
      <c r="L163" s="27"/>
      <c r="M163" s="19" t="s">
        <v>43</v>
      </c>
      <c r="N163" s="28"/>
      <c r="O163" s="19" t="str">
        <f t="shared" si="8"/>
        <v>Done</v>
      </c>
    </row>
    <row r="164" spans="1:15">
      <c r="A164" s="19">
        <f t="shared" si="9"/>
        <v>157</v>
      </c>
      <c r="B164" s="19" t="s">
        <v>330</v>
      </c>
      <c r="C164" s="20" t="s">
        <v>402</v>
      </c>
      <c r="D164" s="21">
        <v>44799</v>
      </c>
      <c r="E164" s="21">
        <v>44799</v>
      </c>
      <c r="F164" s="21">
        <v>44802</v>
      </c>
      <c r="G164" s="21">
        <v>44802</v>
      </c>
      <c r="H164" s="22">
        <v>91</v>
      </c>
      <c r="I164" s="22"/>
      <c r="J164" s="26">
        <f t="shared" si="10"/>
        <v>0</v>
      </c>
      <c r="K164" s="27"/>
      <c r="L164" s="27"/>
      <c r="M164" s="19" t="s">
        <v>43</v>
      </c>
      <c r="N164" s="28"/>
      <c r="O164" s="19" t="str">
        <f t="shared" si="8"/>
        <v>Done</v>
      </c>
    </row>
    <row r="165" spans="1:15">
      <c r="A165" s="19">
        <f t="shared" si="9"/>
        <v>158</v>
      </c>
      <c r="B165" s="19" t="s">
        <v>331</v>
      </c>
      <c r="C165" s="20" t="s">
        <v>402</v>
      </c>
      <c r="D165" s="21">
        <v>44802</v>
      </c>
      <c r="E165" s="21">
        <v>44802</v>
      </c>
      <c r="F165" s="21">
        <v>44803</v>
      </c>
      <c r="G165" s="21">
        <v>44803</v>
      </c>
      <c r="H165" s="22">
        <v>91</v>
      </c>
      <c r="I165" s="22"/>
      <c r="J165" s="26">
        <f t="shared" si="10"/>
        <v>0</v>
      </c>
      <c r="K165" s="27"/>
      <c r="L165" s="27"/>
      <c r="M165" s="19" t="s">
        <v>43</v>
      </c>
      <c r="N165" s="28"/>
      <c r="O165" s="19" t="str">
        <f t="shared" si="8"/>
        <v>Done</v>
      </c>
    </row>
    <row r="166" spans="1:15">
      <c r="A166" s="19">
        <f t="shared" si="9"/>
        <v>159</v>
      </c>
      <c r="B166" s="19" t="s">
        <v>332</v>
      </c>
      <c r="C166" s="20" t="s">
        <v>402</v>
      </c>
      <c r="D166" s="21">
        <v>44803</v>
      </c>
      <c r="E166" s="21">
        <v>44803</v>
      </c>
      <c r="F166" s="21">
        <v>44804</v>
      </c>
      <c r="G166" s="21">
        <v>44804</v>
      </c>
      <c r="H166" s="22">
        <v>91</v>
      </c>
      <c r="I166" s="22"/>
      <c r="J166" s="26">
        <f t="shared" si="10"/>
        <v>0</v>
      </c>
      <c r="K166" s="27"/>
      <c r="L166" s="27"/>
      <c r="M166" s="19" t="s">
        <v>43</v>
      </c>
      <c r="N166" s="28"/>
      <c r="O166" s="19" t="str">
        <f t="shared" si="8"/>
        <v>Done</v>
      </c>
    </row>
    <row r="167" spans="1:15">
      <c r="A167" s="19">
        <f t="shared" si="9"/>
        <v>160</v>
      </c>
      <c r="B167" s="19" t="s">
        <v>333</v>
      </c>
      <c r="C167" s="20" t="s">
        <v>402</v>
      </c>
      <c r="D167" s="21">
        <v>44804</v>
      </c>
      <c r="E167" s="21">
        <v>44804</v>
      </c>
      <c r="F167" s="21">
        <v>44809</v>
      </c>
      <c r="G167" s="21">
        <v>44809</v>
      </c>
      <c r="H167" s="22">
        <v>91</v>
      </c>
      <c r="I167" s="22"/>
      <c r="J167" s="26">
        <f t="shared" si="10"/>
        <v>0</v>
      </c>
      <c r="K167" s="27"/>
      <c r="L167" s="27"/>
      <c r="M167" s="19" t="s">
        <v>43</v>
      </c>
      <c r="N167" s="28"/>
      <c r="O167" s="19" t="str">
        <f t="shared" si="8"/>
        <v>Done</v>
      </c>
    </row>
    <row r="168" spans="1:15">
      <c r="A168" s="19">
        <f t="shared" si="9"/>
        <v>161</v>
      </c>
      <c r="B168" s="19" t="s">
        <v>334</v>
      </c>
      <c r="C168" s="20" t="s">
        <v>402</v>
      </c>
      <c r="D168" s="21">
        <v>44809</v>
      </c>
      <c r="E168" s="21">
        <v>44809</v>
      </c>
      <c r="F168" s="21">
        <v>44810</v>
      </c>
      <c r="G168" s="21">
        <v>44810</v>
      </c>
      <c r="H168" s="22">
        <v>91</v>
      </c>
      <c r="I168" s="22"/>
      <c r="J168" s="26">
        <f t="shared" si="10"/>
        <v>0</v>
      </c>
      <c r="K168" s="27"/>
      <c r="L168" s="27"/>
      <c r="M168" s="19" t="s">
        <v>43</v>
      </c>
      <c r="N168" s="28"/>
      <c r="O168" s="19" t="str">
        <f t="shared" si="8"/>
        <v>Done</v>
      </c>
    </row>
    <row r="169" spans="1:15">
      <c r="A169" s="19">
        <f t="shared" si="9"/>
        <v>162</v>
      </c>
      <c r="B169" s="19" t="s">
        <v>335</v>
      </c>
      <c r="C169" s="20" t="s">
        <v>402</v>
      </c>
      <c r="D169" s="21">
        <v>44810</v>
      </c>
      <c r="E169" s="21">
        <v>44810</v>
      </c>
      <c r="F169" s="21">
        <v>44811</v>
      </c>
      <c r="G169" s="21">
        <v>44811</v>
      </c>
      <c r="H169" s="22">
        <v>91</v>
      </c>
      <c r="I169" s="22"/>
      <c r="J169" s="26">
        <f t="shared" si="10"/>
        <v>0</v>
      </c>
      <c r="K169" s="27"/>
      <c r="L169" s="27"/>
      <c r="M169" s="19" t="s">
        <v>43</v>
      </c>
      <c r="N169" s="28"/>
      <c r="O169" s="19" t="str">
        <f t="shared" si="8"/>
        <v>Done</v>
      </c>
    </row>
    <row r="170" spans="1:15">
      <c r="A170" s="19">
        <f t="shared" si="9"/>
        <v>163</v>
      </c>
      <c r="B170" s="19" t="s">
        <v>336</v>
      </c>
      <c r="C170" s="20" t="s">
        <v>402</v>
      </c>
      <c r="D170" s="21">
        <v>44811</v>
      </c>
      <c r="E170" s="21">
        <v>44811</v>
      </c>
      <c r="F170" s="21">
        <v>44812</v>
      </c>
      <c r="G170" s="21">
        <v>44812</v>
      </c>
      <c r="H170" s="22">
        <v>91</v>
      </c>
      <c r="I170" s="22"/>
      <c r="J170" s="26">
        <f t="shared" si="10"/>
        <v>0</v>
      </c>
      <c r="K170" s="27"/>
      <c r="L170" s="27"/>
      <c r="M170" s="19" t="s">
        <v>43</v>
      </c>
      <c r="N170" s="28"/>
      <c r="O170" s="19" t="str">
        <f t="shared" si="8"/>
        <v>Done</v>
      </c>
    </row>
    <row r="171" spans="1:15">
      <c r="A171" s="19">
        <f t="shared" si="9"/>
        <v>164</v>
      </c>
      <c r="B171" s="19" t="s">
        <v>337</v>
      </c>
      <c r="C171" s="20" t="s">
        <v>402</v>
      </c>
      <c r="D171" s="21">
        <v>44812</v>
      </c>
      <c r="E171" s="21">
        <v>44812</v>
      </c>
      <c r="F171" s="21">
        <v>44813</v>
      </c>
      <c r="G171" s="21">
        <v>44813</v>
      </c>
      <c r="H171" s="22">
        <v>91</v>
      </c>
      <c r="I171" s="22"/>
      <c r="J171" s="26">
        <f t="shared" si="10"/>
        <v>0</v>
      </c>
      <c r="K171" s="27"/>
      <c r="L171" s="27"/>
      <c r="M171" s="19" t="s">
        <v>43</v>
      </c>
      <c r="N171" s="28"/>
      <c r="O171" s="19" t="str">
        <f t="shared" si="8"/>
        <v>Done</v>
      </c>
    </row>
    <row r="172" spans="1:15">
      <c r="A172" s="19">
        <f t="shared" si="9"/>
        <v>165</v>
      </c>
      <c r="B172" s="19" t="s">
        <v>338</v>
      </c>
      <c r="C172" s="20" t="s">
        <v>402</v>
      </c>
      <c r="D172" s="21">
        <v>44816</v>
      </c>
      <c r="E172" s="21">
        <v>44816</v>
      </c>
      <c r="F172" s="21">
        <v>44817</v>
      </c>
      <c r="G172" s="21">
        <v>44817</v>
      </c>
      <c r="H172" s="22">
        <v>91</v>
      </c>
      <c r="I172" s="22"/>
      <c r="J172" s="26">
        <f t="shared" si="10"/>
        <v>0</v>
      </c>
      <c r="K172" s="27"/>
      <c r="L172" s="27"/>
      <c r="M172" s="19" t="s">
        <v>43</v>
      </c>
      <c r="N172" s="28"/>
      <c r="O172" s="19" t="str">
        <f t="shared" si="8"/>
        <v>Done</v>
      </c>
    </row>
    <row r="173" spans="1:15">
      <c r="A173" s="19">
        <f t="shared" si="9"/>
        <v>166</v>
      </c>
      <c r="B173" s="19" t="s">
        <v>339</v>
      </c>
      <c r="C173" s="20" t="s">
        <v>402</v>
      </c>
      <c r="D173" s="21">
        <v>44817</v>
      </c>
      <c r="E173" s="21">
        <v>44817</v>
      </c>
      <c r="F173" s="21">
        <v>44818</v>
      </c>
      <c r="G173" s="21">
        <v>44818</v>
      </c>
      <c r="H173" s="22">
        <v>91</v>
      </c>
      <c r="I173" s="22"/>
      <c r="J173" s="26">
        <f t="shared" si="10"/>
        <v>0</v>
      </c>
      <c r="K173" s="27"/>
      <c r="L173" s="27"/>
      <c r="M173" s="19" t="s">
        <v>43</v>
      </c>
      <c r="N173" s="28"/>
      <c r="O173" s="19" t="str">
        <f t="shared" si="8"/>
        <v>Done</v>
      </c>
    </row>
    <row r="174" spans="1:15">
      <c r="A174" s="19">
        <f t="shared" si="9"/>
        <v>167</v>
      </c>
      <c r="B174" s="19" t="s">
        <v>340</v>
      </c>
      <c r="C174" s="20" t="s">
        <v>402</v>
      </c>
      <c r="D174" s="21">
        <v>44774</v>
      </c>
      <c r="E174" s="21">
        <v>44774</v>
      </c>
      <c r="F174" s="21">
        <v>44774</v>
      </c>
      <c r="G174" s="21">
        <v>44774</v>
      </c>
      <c r="H174" s="22">
        <v>56</v>
      </c>
      <c r="I174" s="22"/>
      <c r="J174" s="26">
        <f t="shared" si="10"/>
        <v>0</v>
      </c>
      <c r="K174" s="27"/>
      <c r="L174" s="27"/>
      <c r="M174" s="19" t="s">
        <v>43</v>
      </c>
      <c r="N174" s="28"/>
      <c r="O174" s="19" t="str">
        <f t="shared" si="8"/>
        <v>Done</v>
      </c>
    </row>
    <row r="175" spans="1:15">
      <c r="A175" s="19">
        <f t="shared" si="9"/>
        <v>168</v>
      </c>
      <c r="B175" s="19" t="s">
        <v>341</v>
      </c>
      <c r="C175" s="20" t="s">
        <v>402</v>
      </c>
      <c r="D175" s="21">
        <v>44775</v>
      </c>
      <c r="E175" s="21">
        <v>44775</v>
      </c>
      <c r="F175" s="21">
        <v>44775</v>
      </c>
      <c r="G175" s="21">
        <v>44775</v>
      </c>
      <c r="H175" s="22">
        <v>15</v>
      </c>
      <c r="I175" s="22"/>
      <c r="J175" s="26">
        <f t="shared" si="10"/>
        <v>0</v>
      </c>
      <c r="K175" s="27"/>
      <c r="L175" s="27"/>
      <c r="M175" s="19" t="s">
        <v>43</v>
      </c>
      <c r="N175" s="28"/>
      <c r="O175" s="19" t="str">
        <f t="shared" si="8"/>
        <v>Done</v>
      </c>
    </row>
    <row r="176" spans="1:15">
      <c r="A176" s="19">
        <f t="shared" si="9"/>
        <v>169</v>
      </c>
      <c r="B176" s="19" t="s">
        <v>342</v>
      </c>
      <c r="C176" s="20" t="s">
        <v>402</v>
      </c>
      <c r="D176" s="21">
        <v>44776</v>
      </c>
      <c r="E176" s="21">
        <v>44776</v>
      </c>
      <c r="F176" s="21">
        <v>44776</v>
      </c>
      <c r="G176" s="21">
        <v>44776</v>
      </c>
      <c r="H176" s="22">
        <v>31</v>
      </c>
      <c r="I176" s="22"/>
      <c r="J176" s="26">
        <f t="shared" si="10"/>
        <v>0</v>
      </c>
      <c r="K176" s="27"/>
      <c r="L176" s="27"/>
      <c r="M176" s="19" t="s">
        <v>43</v>
      </c>
      <c r="N176" s="28"/>
      <c r="O176" s="19" t="str">
        <f t="shared" si="8"/>
        <v>Done</v>
      </c>
    </row>
    <row r="177" spans="1:15">
      <c r="A177" s="19">
        <f t="shared" si="9"/>
        <v>170</v>
      </c>
      <c r="B177" s="19" t="s">
        <v>343</v>
      </c>
      <c r="C177" s="20" t="s">
        <v>402</v>
      </c>
      <c r="D177" s="21">
        <v>44777</v>
      </c>
      <c r="E177" s="21">
        <v>44777</v>
      </c>
      <c r="F177" s="21">
        <v>44778</v>
      </c>
      <c r="G177" s="21">
        <v>44778</v>
      </c>
      <c r="H177" s="22">
        <v>87</v>
      </c>
      <c r="I177" s="22"/>
      <c r="J177" s="26">
        <f t="shared" si="10"/>
        <v>0</v>
      </c>
      <c r="K177" s="27"/>
      <c r="L177" s="27"/>
      <c r="M177" s="19" t="s">
        <v>43</v>
      </c>
      <c r="N177" s="28"/>
      <c r="O177" s="19" t="str">
        <f t="shared" si="8"/>
        <v>Done</v>
      </c>
    </row>
    <row r="178" spans="1:15">
      <c r="A178" s="19">
        <f t="shared" si="9"/>
        <v>171</v>
      </c>
      <c r="B178" s="19" t="s">
        <v>344</v>
      </c>
      <c r="C178" s="20" t="s">
        <v>402</v>
      </c>
      <c r="D178" s="21">
        <v>44778</v>
      </c>
      <c r="E178" s="21">
        <v>44778</v>
      </c>
      <c r="F178" s="21">
        <v>44781</v>
      </c>
      <c r="G178" s="21">
        <v>44781</v>
      </c>
      <c r="H178" s="22">
        <v>47</v>
      </c>
      <c r="I178" s="22"/>
      <c r="J178" s="26">
        <f t="shared" si="10"/>
        <v>0</v>
      </c>
      <c r="K178" s="27"/>
      <c r="L178" s="27"/>
      <c r="M178" s="19" t="s">
        <v>43</v>
      </c>
      <c r="N178" s="28"/>
      <c r="O178" s="19" t="str">
        <f t="shared" si="8"/>
        <v>Done</v>
      </c>
    </row>
    <row r="179" spans="1:15">
      <c r="A179" s="19">
        <f t="shared" si="9"/>
        <v>172</v>
      </c>
      <c r="B179" s="19" t="s">
        <v>345</v>
      </c>
      <c r="C179" s="20" t="s">
        <v>402</v>
      </c>
      <c r="D179" s="21">
        <v>44781</v>
      </c>
      <c r="E179" s="21">
        <v>44781</v>
      </c>
      <c r="F179" s="21">
        <v>44782</v>
      </c>
      <c r="G179" s="21">
        <v>44782</v>
      </c>
      <c r="H179" s="22">
        <v>84</v>
      </c>
      <c r="I179" s="22"/>
      <c r="J179" s="26">
        <f t="shared" si="10"/>
        <v>0</v>
      </c>
      <c r="K179" s="27"/>
      <c r="L179" s="27"/>
      <c r="M179" s="19" t="s">
        <v>43</v>
      </c>
      <c r="N179" s="28"/>
      <c r="O179" s="19" t="str">
        <f t="shared" si="8"/>
        <v>Done</v>
      </c>
    </row>
    <row r="180" spans="1:15">
      <c r="A180" s="19">
        <f t="shared" si="9"/>
        <v>173</v>
      </c>
      <c r="B180" s="19" t="s">
        <v>346</v>
      </c>
      <c r="C180" s="20" t="s">
        <v>402</v>
      </c>
      <c r="D180" s="21">
        <v>44783</v>
      </c>
      <c r="E180" s="21">
        <v>44783</v>
      </c>
      <c r="F180" s="21">
        <v>44784</v>
      </c>
      <c r="G180" s="21">
        <v>44784</v>
      </c>
      <c r="H180" s="22">
        <v>79</v>
      </c>
      <c r="I180" s="22"/>
      <c r="J180" s="26">
        <f t="shared" si="10"/>
        <v>0</v>
      </c>
      <c r="K180" s="27"/>
      <c r="L180" s="27"/>
      <c r="M180" s="19" t="s">
        <v>43</v>
      </c>
      <c r="N180" s="28"/>
      <c r="O180" s="19" t="str">
        <f t="shared" si="8"/>
        <v>Done</v>
      </c>
    </row>
    <row r="181" spans="1:15">
      <c r="A181" s="19">
        <f t="shared" si="9"/>
        <v>174</v>
      </c>
      <c r="B181" s="19" t="s">
        <v>347</v>
      </c>
      <c r="C181" s="20" t="s">
        <v>402</v>
      </c>
      <c r="D181" s="21">
        <v>44784</v>
      </c>
      <c r="E181" s="21">
        <v>44784</v>
      </c>
      <c r="F181" s="21">
        <v>44785</v>
      </c>
      <c r="G181" s="21">
        <v>44785</v>
      </c>
      <c r="H181" s="22">
        <v>87</v>
      </c>
      <c r="I181" s="22"/>
      <c r="J181" s="26">
        <f t="shared" si="10"/>
        <v>0</v>
      </c>
      <c r="K181" s="27"/>
      <c r="L181" s="27"/>
      <c r="M181" s="19" t="s">
        <v>43</v>
      </c>
      <c r="N181" s="28"/>
      <c r="O181" s="19" t="str">
        <f t="shared" si="8"/>
        <v>Done</v>
      </c>
    </row>
    <row r="182" spans="1:15">
      <c r="A182" s="19">
        <f t="shared" si="9"/>
        <v>175</v>
      </c>
      <c r="B182" s="19" t="s">
        <v>348</v>
      </c>
      <c r="C182" s="20" t="s">
        <v>402</v>
      </c>
      <c r="D182" s="21">
        <v>44785</v>
      </c>
      <c r="E182" s="21">
        <v>44785</v>
      </c>
      <c r="F182" s="21">
        <v>44788</v>
      </c>
      <c r="G182" s="21">
        <v>44788</v>
      </c>
      <c r="H182" s="22">
        <v>82</v>
      </c>
      <c r="I182" s="22"/>
      <c r="J182" s="26">
        <f t="shared" si="10"/>
        <v>0</v>
      </c>
      <c r="K182" s="27"/>
      <c r="L182" s="27"/>
      <c r="M182" s="19" t="s">
        <v>43</v>
      </c>
      <c r="N182" s="28"/>
      <c r="O182" s="19" t="str">
        <f t="shared" si="8"/>
        <v>Done</v>
      </c>
    </row>
    <row r="183" spans="1:15">
      <c r="A183" s="19">
        <f t="shared" si="9"/>
        <v>176</v>
      </c>
      <c r="B183" s="19" t="s">
        <v>349</v>
      </c>
      <c r="C183" s="20" t="s">
        <v>402</v>
      </c>
      <c r="D183" s="21">
        <v>44788</v>
      </c>
      <c r="E183" s="21">
        <v>44788</v>
      </c>
      <c r="F183" s="21">
        <v>44789</v>
      </c>
      <c r="G183" s="21">
        <v>44789</v>
      </c>
      <c r="H183" s="22">
        <v>91</v>
      </c>
      <c r="I183" s="22"/>
      <c r="J183" s="26">
        <f t="shared" si="10"/>
        <v>0</v>
      </c>
      <c r="K183" s="27"/>
      <c r="L183" s="27"/>
      <c r="M183" s="19" t="s">
        <v>43</v>
      </c>
      <c r="N183" s="28"/>
      <c r="O183" s="19" t="str">
        <f t="shared" si="8"/>
        <v>Done</v>
      </c>
    </row>
    <row r="184" spans="1:15">
      <c r="A184" s="19">
        <f t="shared" si="9"/>
        <v>177</v>
      </c>
      <c r="B184" s="19" t="s">
        <v>350</v>
      </c>
      <c r="C184" s="20" t="s">
        <v>402</v>
      </c>
      <c r="D184" s="21">
        <v>44789</v>
      </c>
      <c r="E184" s="21">
        <v>44789</v>
      </c>
      <c r="F184" s="21">
        <v>44790</v>
      </c>
      <c r="G184" s="21">
        <v>44790</v>
      </c>
      <c r="H184" s="22">
        <v>66</v>
      </c>
      <c r="I184" s="22"/>
      <c r="J184" s="26">
        <f t="shared" si="10"/>
        <v>0</v>
      </c>
      <c r="K184" s="27"/>
      <c r="L184" s="27"/>
      <c r="M184" s="19" t="s">
        <v>43</v>
      </c>
      <c r="N184" s="28"/>
      <c r="O184" s="19" t="str">
        <f t="shared" si="8"/>
        <v>Done</v>
      </c>
    </row>
    <row r="185" spans="1:15">
      <c r="A185" s="19">
        <f t="shared" si="9"/>
        <v>178</v>
      </c>
      <c r="B185" s="19" t="s">
        <v>351</v>
      </c>
      <c r="C185" s="20" t="s">
        <v>402</v>
      </c>
      <c r="D185" s="21">
        <v>44790</v>
      </c>
      <c r="E185" s="21">
        <v>44790</v>
      </c>
      <c r="F185" s="21">
        <v>44791</v>
      </c>
      <c r="G185" s="21">
        <v>44791</v>
      </c>
      <c r="H185" s="22">
        <v>69</v>
      </c>
      <c r="I185" s="22"/>
      <c r="J185" s="26">
        <f t="shared" si="10"/>
        <v>0</v>
      </c>
      <c r="K185" s="27"/>
      <c r="L185" s="27"/>
      <c r="M185" s="19" t="s">
        <v>43</v>
      </c>
      <c r="N185" s="28"/>
      <c r="O185" s="19" t="str">
        <f t="shared" si="8"/>
        <v>Done</v>
      </c>
    </row>
    <row r="186" spans="1:15">
      <c r="A186" s="19">
        <f t="shared" si="9"/>
        <v>179</v>
      </c>
      <c r="B186" s="19" t="s">
        <v>352</v>
      </c>
      <c r="C186" s="20" t="s">
        <v>402</v>
      </c>
      <c r="D186" s="21">
        <v>44791</v>
      </c>
      <c r="E186" s="21">
        <v>44791</v>
      </c>
      <c r="F186" s="21">
        <v>44792</v>
      </c>
      <c r="G186" s="21">
        <v>44792</v>
      </c>
      <c r="H186" s="22">
        <v>91</v>
      </c>
      <c r="I186" s="22"/>
      <c r="J186" s="26">
        <f t="shared" si="10"/>
        <v>0</v>
      </c>
      <c r="K186" s="27"/>
      <c r="L186" s="27"/>
      <c r="M186" s="19" t="s">
        <v>43</v>
      </c>
      <c r="N186" s="28"/>
      <c r="O186" s="19" t="str">
        <f t="shared" si="8"/>
        <v>Done</v>
      </c>
    </row>
    <row r="187" spans="1:15">
      <c r="A187" s="19">
        <f t="shared" si="9"/>
        <v>180</v>
      </c>
      <c r="B187" s="19" t="s">
        <v>353</v>
      </c>
      <c r="C187" s="20" t="s">
        <v>402</v>
      </c>
      <c r="D187" s="21">
        <v>44792</v>
      </c>
      <c r="E187" s="21">
        <v>44792</v>
      </c>
      <c r="F187" s="21">
        <v>44795</v>
      </c>
      <c r="G187" s="21">
        <v>44795</v>
      </c>
      <c r="H187" s="22">
        <v>91</v>
      </c>
      <c r="I187" s="22"/>
      <c r="J187" s="26">
        <f t="shared" si="10"/>
        <v>0</v>
      </c>
      <c r="K187" s="27"/>
      <c r="L187" s="27"/>
      <c r="M187" s="19" t="s">
        <v>43</v>
      </c>
      <c r="N187" s="28"/>
      <c r="O187" s="19" t="str">
        <f t="shared" si="8"/>
        <v>Done</v>
      </c>
    </row>
    <row r="188" spans="1:15">
      <c r="A188" s="19">
        <f t="shared" si="9"/>
        <v>181</v>
      </c>
      <c r="B188" s="19" t="s">
        <v>354</v>
      </c>
      <c r="C188" s="20" t="s">
        <v>402</v>
      </c>
      <c r="D188" s="21">
        <v>44795</v>
      </c>
      <c r="E188" s="21">
        <v>44795</v>
      </c>
      <c r="F188" s="21">
        <v>44796</v>
      </c>
      <c r="G188" s="21">
        <v>44796</v>
      </c>
      <c r="H188" s="22">
        <v>85</v>
      </c>
      <c r="I188" s="22"/>
      <c r="J188" s="26">
        <f t="shared" si="10"/>
        <v>0</v>
      </c>
      <c r="K188" s="27"/>
      <c r="L188" s="27"/>
      <c r="M188" s="19" t="s">
        <v>43</v>
      </c>
      <c r="N188" s="28"/>
      <c r="O188" s="19" t="str">
        <f t="shared" si="8"/>
        <v>Done</v>
      </c>
    </row>
    <row r="189" spans="1:15">
      <c r="A189" s="19">
        <f t="shared" si="9"/>
        <v>182</v>
      </c>
      <c r="B189" s="19" t="s">
        <v>355</v>
      </c>
      <c r="C189" s="20" t="s">
        <v>402</v>
      </c>
      <c r="D189" s="21">
        <v>44796</v>
      </c>
      <c r="E189" s="21">
        <v>44796</v>
      </c>
      <c r="F189" s="21">
        <v>44797</v>
      </c>
      <c r="G189" s="21">
        <v>44797</v>
      </c>
      <c r="H189" s="22">
        <v>77</v>
      </c>
      <c r="I189" s="22"/>
      <c r="J189" s="26">
        <f t="shared" si="10"/>
        <v>0</v>
      </c>
      <c r="K189" s="27"/>
      <c r="L189" s="27"/>
      <c r="M189" s="19" t="s">
        <v>43</v>
      </c>
      <c r="N189" s="28"/>
      <c r="O189" s="19" t="str">
        <f t="shared" si="8"/>
        <v>Done</v>
      </c>
    </row>
    <row r="190" spans="1:15">
      <c r="A190" s="19">
        <f t="shared" si="9"/>
        <v>183</v>
      </c>
      <c r="B190" s="19" t="s">
        <v>356</v>
      </c>
      <c r="C190" s="20" t="s">
        <v>402</v>
      </c>
      <c r="D190" s="21">
        <v>44797</v>
      </c>
      <c r="E190" s="21">
        <v>44797</v>
      </c>
      <c r="F190" s="21">
        <v>44797</v>
      </c>
      <c r="G190" s="21">
        <v>44797</v>
      </c>
      <c r="H190" s="22">
        <v>78</v>
      </c>
      <c r="I190" s="22"/>
      <c r="J190" s="26">
        <f t="shared" si="10"/>
        <v>0</v>
      </c>
      <c r="K190" s="27"/>
      <c r="L190" s="27"/>
      <c r="M190" s="19" t="s">
        <v>43</v>
      </c>
      <c r="N190" s="28"/>
      <c r="O190" s="19" t="str">
        <f t="shared" si="8"/>
        <v>Done</v>
      </c>
    </row>
    <row r="191" spans="1:15">
      <c r="A191" s="19">
        <f t="shared" si="9"/>
        <v>184</v>
      </c>
      <c r="B191" s="19" t="s">
        <v>357</v>
      </c>
      <c r="C191" s="20" t="s">
        <v>402</v>
      </c>
      <c r="D191" s="21">
        <v>44797</v>
      </c>
      <c r="E191" s="21">
        <v>44797</v>
      </c>
      <c r="F191" s="21">
        <v>44798</v>
      </c>
      <c r="G191" s="21">
        <v>44798</v>
      </c>
      <c r="H191" s="22">
        <v>86</v>
      </c>
      <c r="I191" s="22"/>
      <c r="J191" s="26">
        <f t="shared" si="10"/>
        <v>0</v>
      </c>
      <c r="K191" s="27"/>
      <c r="L191" s="27"/>
      <c r="M191" s="19" t="s">
        <v>43</v>
      </c>
      <c r="N191" s="28"/>
      <c r="O191" s="19" t="str">
        <f t="shared" si="8"/>
        <v>Done</v>
      </c>
    </row>
    <row r="192" spans="1:15">
      <c r="A192" s="19">
        <f t="shared" si="9"/>
        <v>185</v>
      </c>
      <c r="B192" s="19" t="s">
        <v>358</v>
      </c>
      <c r="C192" s="20" t="s">
        <v>402</v>
      </c>
      <c r="D192" s="21">
        <v>44798</v>
      </c>
      <c r="E192" s="21">
        <v>44798</v>
      </c>
      <c r="F192" s="21">
        <v>44799</v>
      </c>
      <c r="G192" s="21">
        <v>44799</v>
      </c>
      <c r="H192" s="22">
        <v>79</v>
      </c>
      <c r="I192" s="22"/>
      <c r="J192" s="26">
        <f t="shared" si="10"/>
        <v>0</v>
      </c>
      <c r="K192" s="27"/>
      <c r="L192" s="27"/>
      <c r="M192" s="19" t="s">
        <v>43</v>
      </c>
      <c r="N192" s="28"/>
      <c r="O192" s="19" t="str">
        <f t="shared" si="8"/>
        <v>Done</v>
      </c>
    </row>
    <row r="193" spans="1:15">
      <c r="A193" s="19">
        <f t="shared" si="9"/>
        <v>186</v>
      </c>
      <c r="B193" s="19" t="s">
        <v>359</v>
      </c>
      <c r="C193" s="20" t="s">
        <v>402</v>
      </c>
      <c r="D193" s="21">
        <v>44799</v>
      </c>
      <c r="E193" s="21">
        <v>44799</v>
      </c>
      <c r="F193" s="21">
        <v>44802</v>
      </c>
      <c r="G193" s="21">
        <v>44802</v>
      </c>
      <c r="H193" s="22">
        <v>61</v>
      </c>
      <c r="I193" s="22"/>
      <c r="J193" s="26">
        <f t="shared" si="10"/>
        <v>0</v>
      </c>
      <c r="K193" s="27"/>
      <c r="L193" s="27"/>
      <c r="M193" s="19" t="s">
        <v>43</v>
      </c>
      <c r="N193" s="28"/>
      <c r="O193" s="19" t="str">
        <f t="shared" si="8"/>
        <v>Done</v>
      </c>
    </row>
    <row r="194" spans="1:15">
      <c r="A194" s="19">
        <f t="shared" si="9"/>
        <v>187</v>
      </c>
      <c r="B194" s="19" t="s">
        <v>360</v>
      </c>
      <c r="C194" s="20" t="s">
        <v>402</v>
      </c>
      <c r="D194" s="21">
        <v>44802</v>
      </c>
      <c r="E194" s="21">
        <v>44802</v>
      </c>
      <c r="F194" s="21">
        <v>44803</v>
      </c>
      <c r="G194" s="21">
        <v>44803</v>
      </c>
      <c r="H194" s="22">
        <v>82</v>
      </c>
      <c r="I194" s="22"/>
      <c r="J194" s="26">
        <f t="shared" si="10"/>
        <v>0</v>
      </c>
      <c r="K194" s="27"/>
      <c r="L194" s="27"/>
      <c r="M194" s="19" t="s">
        <v>43</v>
      </c>
      <c r="N194" s="28"/>
      <c r="O194" s="19" t="str">
        <f t="shared" si="8"/>
        <v>Done</v>
      </c>
    </row>
    <row r="195" spans="1:15">
      <c r="A195" s="19">
        <f t="shared" si="9"/>
        <v>188</v>
      </c>
      <c r="B195" s="19" t="s">
        <v>361</v>
      </c>
      <c r="C195" s="20" t="s">
        <v>402</v>
      </c>
      <c r="D195" s="21">
        <v>44803</v>
      </c>
      <c r="E195" s="21">
        <v>44803</v>
      </c>
      <c r="F195" s="21">
        <v>44804</v>
      </c>
      <c r="G195" s="21">
        <v>44804</v>
      </c>
      <c r="H195" s="22">
        <v>83</v>
      </c>
      <c r="I195" s="22"/>
      <c r="J195" s="26">
        <f t="shared" si="10"/>
        <v>0</v>
      </c>
      <c r="K195" s="27"/>
      <c r="L195" s="27"/>
      <c r="M195" s="19" t="s">
        <v>43</v>
      </c>
      <c r="N195" s="28"/>
      <c r="O195" s="19" t="str">
        <f t="shared" si="8"/>
        <v>Done</v>
      </c>
    </row>
    <row r="196" spans="1:15">
      <c r="A196" s="19">
        <f t="shared" si="9"/>
        <v>189</v>
      </c>
      <c r="B196" s="19" t="s">
        <v>362</v>
      </c>
      <c r="C196" s="20" t="s">
        <v>402</v>
      </c>
      <c r="D196" s="21">
        <v>44804</v>
      </c>
      <c r="E196" s="21">
        <v>44804</v>
      </c>
      <c r="F196" s="21">
        <v>44809</v>
      </c>
      <c r="G196" s="21">
        <v>44809</v>
      </c>
      <c r="H196" s="22">
        <v>79</v>
      </c>
      <c r="I196" s="22"/>
      <c r="J196" s="26">
        <f t="shared" si="10"/>
        <v>0</v>
      </c>
      <c r="K196" s="27"/>
      <c r="L196" s="27"/>
      <c r="M196" s="19" t="s">
        <v>43</v>
      </c>
      <c r="N196" s="28"/>
      <c r="O196" s="19" t="str">
        <f t="shared" si="8"/>
        <v>Done</v>
      </c>
    </row>
    <row r="197" spans="1:15">
      <c r="A197" s="19">
        <f t="shared" si="9"/>
        <v>190</v>
      </c>
      <c r="B197" s="19" t="s">
        <v>363</v>
      </c>
      <c r="C197" s="20" t="s">
        <v>402</v>
      </c>
      <c r="D197" s="21">
        <v>44809</v>
      </c>
      <c r="E197" s="21">
        <v>44809</v>
      </c>
      <c r="F197" s="21">
        <v>44810</v>
      </c>
      <c r="G197" s="21">
        <v>44810</v>
      </c>
      <c r="H197" s="22">
        <v>33</v>
      </c>
      <c r="I197" s="22"/>
      <c r="J197" s="26">
        <f t="shared" si="10"/>
        <v>0</v>
      </c>
      <c r="K197" s="27"/>
      <c r="L197" s="27"/>
      <c r="M197" s="19" t="s">
        <v>43</v>
      </c>
      <c r="N197" s="28"/>
      <c r="O197" s="19" t="str">
        <f t="shared" ref="O197:O260" si="11">IF(LEN(B197)&lt;=0,"",IF(LEN(G197)&gt;0,"Done",IF(F197&lt;=ReportDate,"Late",IF(E197="","Not yet","On schedule"))))</f>
        <v>Done</v>
      </c>
    </row>
    <row r="198" spans="1:15">
      <c r="A198" s="19">
        <f t="shared" si="9"/>
        <v>191</v>
      </c>
      <c r="B198" s="19" t="s">
        <v>179</v>
      </c>
      <c r="C198" s="20" t="s">
        <v>402</v>
      </c>
      <c r="D198" s="21">
        <v>44810</v>
      </c>
      <c r="E198" s="21">
        <v>44810</v>
      </c>
      <c r="F198" s="21">
        <v>44811</v>
      </c>
      <c r="G198" s="21">
        <v>44811</v>
      </c>
      <c r="H198" s="22">
        <v>90</v>
      </c>
      <c r="I198" s="22"/>
      <c r="J198" s="26">
        <f t="shared" si="10"/>
        <v>0</v>
      </c>
      <c r="K198" s="27"/>
      <c r="L198" s="27"/>
      <c r="M198" s="19" t="s">
        <v>43</v>
      </c>
      <c r="N198" s="28"/>
      <c r="O198" s="19" t="str">
        <f t="shared" si="11"/>
        <v>Done</v>
      </c>
    </row>
    <row r="199" spans="1:15">
      <c r="A199" s="19">
        <f t="shared" si="9"/>
        <v>192</v>
      </c>
      <c r="B199" s="19" t="s">
        <v>364</v>
      </c>
      <c r="C199" s="20" t="s">
        <v>402</v>
      </c>
      <c r="D199" s="21">
        <v>44811</v>
      </c>
      <c r="E199" s="21">
        <v>44811</v>
      </c>
      <c r="F199" s="21">
        <v>44812</v>
      </c>
      <c r="G199" s="21">
        <v>44812</v>
      </c>
      <c r="H199" s="22">
        <v>76</v>
      </c>
      <c r="I199" s="22"/>
      <c r="J199" s="26">
        <f t="shared" si="10"/>
        <v>0</v>
      </c>
      <c r="K199" s="27"/>
      <c r="L199" s="27"/>
      <c r="M199" s="19" t="s">
        <v>43</v>
      </c>
      <c r="N199" s="28"/>
      <c r="O199" s="19" t="str">
        <f t="shared" si="11"/>
        <v>Done</v>
      </c>
    </row>
    <row r="200" spans="1:15">
      <c r="A200" s="19">
        <f t="shared" si="9"/>
        <v>193</v>
      </c>
      <c r="B200" s="19" t="s">
        <v>365</v>
      </c>
      <c r="C200" s="20" t="s">
        <v>402</v>
      </c>
      <c r="D200" s="21">
        <v>44812</v>
      </c>
      <c r="E200" s="21">
        <v>44812</v>
      </c>
      <c r="F200" s="21">
        <v>44813</v>
      </c>
      <c r="G200" s="21">
        <v>44813</v>
      </c>
      <c r="H200" s="22">
        <v>76</v>
      </c>
      <c r="I200" s="22"/>
      <c r="J200" s="26">
        <f t="shared" si="10"/>
        <v>0</v>
      </c>
      <c r="K200" s="27"/>
      <c r="L200" s="27"/>
      <c r="M200" s="19" t="s">
        <v>43</v>
      </c>
      <c r="N200" s="28"/>
      <c r="O200" s="19" t="str">
        <f t="shared" si="11"/>
        <v>Done</v>
      </c>
    </row>
    <row r="201" spans="1:15">
      <c r="A201" s="19">
        <f t="shared" si="9"/>
        <v>194</v>
      </c>
      <c r="B201" s="19" t="s">
        <v>366</v>
      </c>
      <c r="C201" s="20" t="s">
        <v>402</v>
      </c>
      <c r="D201" s="21">
        <v>44813</v>
      </c>
      <c r="E201" s="21">
        <v>44813</v>
      </c>
      <c r="F201" s="21">
        <v>44816</v>
      </c>
      <c r="G201" s="21">
        <v>44816</v>
      </c>
      <c r="H201" s="22">
        <v>92</v>
      </c>
      <c r="I201" s="22"/>
      <c r="J201" s="26">
        <f t="shared" si="10"/>
        <v>0</v>
      </c>
      <c r="K201" s="27"/>
      <c r="L201" s="27"/>
      <c r="M201" s="19" t="s">
        <v>43</v>
      </c>
      <c r="N201" s="28"/>
      <c r="O201" s="19" t="str">
        <f t="shared" si="11"/>
        <v>Done</v>
      </c>
    </row>
    <row r="202" spans="1:15">
      <c r="A202" s="19">
        <f t="shared" si="9"/>
        <v>195</v>
      </c>
      <c r="B202" s="19" t="s">
        <v>367</v>
      </c>
      <c r="C202" s="20" t="s">
        <v>402</v>
      </c>
      <c r="D202" s="21">
        <v>44816</v>
      </c>
      <c r="E202" s="21">
        <v>44816</v>
      </c>
      <c r="F202" s="21">
        <v>44817</v>
      </c>
      <c r="G202" s="21">
        <v>44817</v>
      </c>
      <c r="H202" s="22">
        <v>88</v>
      </c>
      <c r="I202" s="22"/>
      <c r="J202" s="26">
        <f t="shared" si="10"/>
        <v>0</v>
      </c>
      <c r="K202" s="27"/>
      <c r="L202" s="27"/>
      <c r="M202" s="19" t="s">
        <v>43</v>
      </c>
      <c r="N202" s="28"/>
      <c r="O202" s="19" t="str">
        <f t="shared" si="11"/>
        <v>Done</v>
      </c>
    </row>
    <row r="203" spans="1:15">
      <c r="A203" s="19">
        <f t="shared" si="9"/>
        <v>196</v>
      </c>
      <c r="B203" s="19" t="s">
        <v>368</v>
      </c>
      <c r="C203" s="20" t="s">
        <v>402</v>
      </c>
      <c r="D203" s="21">
        <v>44817</v>
      </c>
      <c r="E203" s="21">
        <v>44817</v>
      </c>
      <c r="F203" s="21">
        <v>44818</v>
      </c>
      <c r="G203" s="21">
        <v>44818</v>
      </c>
      <c r="H203" s="22">
        <v>76</v>
      </c>
      <c r="I203" s="22"/>
      <c r="J203" s="26">
        <f t="shared" si="10"/>
        <v>0</v>
      </c>
      <c r="K203" s="27"/>
      <c r="L203" s="27"/>
      <c r="M203" s="19" t="s">
        <v>43</v>
      </c>
      <c r="N203" s="28"/>
      <c r="O203" s="19" t="str">
        <f t="shared" si="11"/>
        <v>Done</v>
      </c>
    </row>
    <row r="204" spans="1:15">
      <c r="A204" s="19">
        <f t="shared" si="9"/>
        <v>197</v>
      </c>
      <c r="B204" s="19" t="s">
        <v>369</v>
      </c>
      <c r="C204" s="20" t="s">
        <v>402</v>
      </c>
      <c r="D204" s="21">
        <v>44818</v>
      </c>
      <c r="E204" s="21">
        <v>44818</v>
      </c>
      <c r="F204" s="21">
        <v>44819</v>
      </c>
      <c r="G204" s="21">
        <v>44819</v>
      </c>
      <c r="H204" s="22">
        <v>66</v>
      </c>
      <c r="I204" s="22"/>
      <c r="J204" s="26">
        <f t="shared" si="10"/>
        <v>0</v>
      </c>
      <c r="K204" s="27"/>
      <c r="L204" s="27"/>
      <c r="M204" s="19" t="s">
        <v>43</v>
      </c>
      <c r="N204" s="28"/>
      <c r="O204" s="19" t="str">
        <f t="shared" si="11"/>
        <v>Done</v>
      </c>
    </row>
    <row r="205" spans="1:15">
      <c r="A205" s="19">
        <f t="shared" si="9"/>
        <v>198</v>
      </c>
      <c r="B205" s="19" t="s">
        <v>370</v>
      </c>
      <c r="C205" s="20" t="s">
        <v>402</v>
      </c>
      <c r="D205" s="21">
        <v>44819</v>
      </c>
      <c r="E205" s="21">
        <v>44819</v>
      </c>
      <c r="F205" s="21">
        <v>44820</v>
      </c>
      <c r="G205" s="21">
        <v>44820</v>
      </c>
      <c r="H205" s="22">
        <v>79</v>
      </c>
      <c r="I205" s="22"/>
      <c r="J205" s="26">
        <f t="shared" si="10"/>
        <v>0</v>
      </c>
      <c r="K205" s="27"/>
      <c r="L205" s="27"/>
      <c r="M205" s="19" t="s">
        <v>43</v>
      </c>
      <c r="N205" s="28"/>
      <c r="O205" s="19" t="str">
        <f t="shared" si="11"/>
        <v>Done</v>
      </c>
    </row>
    <row r="206" spans="1:15">
      <c r="A206" s="19">
        <f t="shared" si="9"/>
        <v>199</v>
      </c>
      <c r="B206" s="19" t="s">
        <v>371</v>
      </c>
      <c r="C206" s="20" t="s">
        <v>402</v>
      </c>
      <c r="D206" s="21">
        <v>44820</v>
      </c>
      <c r="E206" s="21">
        <v>44820</v>
      </c>
      <c r="F206" s="21">
        <v>44823</v>
      </c>
      <c r="G206" s="21">
        <v>44823</v>
      </c>
      <c r="H206" s="22">
        <v>78</v>
      </c>
      <c r="I206" s="22"/>
      <c r="J206" s="26">
        <f t="shared" si="10"/>
        <v>0</v>
      </c>
      <c r="K206" s="27"/>
      <c r="L206" s="27"/>
      <c r="M206" s="19" t="s">
        <v>43</v>
      </c>
      <c r="N206" s="28"/>
      <c r="O206" s="19" t="str">
        <f t="shared" si="11"/>
        <v>Done</v>
      </c>
    </row>
    <row r="207" spans="1:15">
      <c r="A207" s="19">
        <f t="shared" si="9"/>
        <v>200</v>
      </c>
      <c r="B207" s="19" t="s">
        <v>372</v>
      </c>
      <c r="C207" s="20" t="s">
        <v>402</v>
      </c>
      <c r="D207" s="21">
        <v>44823</v>
      </c>
      <c r="E207" s="21">
        <v>44823</v>
      </c>
      <c r="F207" s="21">
        <v>44824</v>
      </c>
      <c r="G207" s="21">
        <v>44824</v>
      </c>
      <c r="H207" s="22">
        <v>79</v>
      </c>
      <c r="I207" s="22"/>
      <c r="J207" s="26">
        <f t="shared" si="10"/>
        <v>0</v>
      </c>
      <c r="K207" s="27"/>
      <c r="L207" s="27"/>
      <c r="M207" s="19" t="s">
        <v>43</v>
      </c>
      <c r="N207" s="28"/>
      <c r="O207" s="19" t="str">
        <f t="shared" si="11"/>
        <v>Done</v>
      </c>
    </row>
    <row r="208" spans="1:15">
      <c r="A208" s="19">
        <f t="shared" si="9"/>
        <v>201</v>
      </c>
      <c r="B208" s="19" t="s">
        <v>373</v>
      </c>
      <c r="C208" s="20" t="s">
        <v>402</v>
      </c>
      <c r="D208" s="21">
        <v>44824</v>
      </c>
      <c r="E208" s="21">
        <v>44824</v>
      </c>
      <c r="F208" s="21">
        <v>44825</v>
      </c>
      <c r="G208" s="21">
        <v>44825</v>
      </c>
      <c r="H208" s="22">
        <v>67</v>
      </c>
      <c r="I208" s="22"/>
      <c r="J208" s="26">
        <f t="shared" si="10"/>
        <v>0</v>
      </c>
      <c r="K208" s="27"/>
      <c r="L208" s="27"/>
      <c r="M208" s="19" t="s">
        <v>43</v>
      </c>
      <c r="N208" s="28"/>
      <c r="O208" s="19" t="str">
        <f t="shared" si="11"/>
        <v>Done</v>
      </c>
    </row>
    <row r="209" spans="1:15">
      <c r="A209" s="19">
        <f t="shared" si="9"/>
        <v>202</v>
      </c>
      <c r="B209" s="19" t="s">
        <v>374</v>
      </c>
      <c r="C209" s="20" t="s">
        <v>402</v>
      </c>
      <c r="D209" s="21">
        <v>44825</v>
      </c>
      <c r="E209" s="21">
        <v>44825</v>
      </c>
      <c r="F209" s="21">
        <v>44826</v>
      </c>
      <c r="G209" s="21">
        <v>44826</v>
      </c>
      <c r="H209" s="22">
        <v>64</v>
      </c>
      <c r="I209" s="22"/>
      <c r="J209" s="26">
        <f t="shared" si="10"/>
        <v>0</v>
      </c>
      <c r="K209" s="27"/>
      <c r="L209" s="27"/>
      <c r="M209" s="19" t="s">
        <v>43</v>
      </c>
      <c r="N209" s="28"/>
      <c r="O209" s="19" t="str">
        <f t="shared" si="11"/>
        <v>Done</v>
      </c>
    </row>
    <row r="210" spans="1:15">
      <c r="A210" s="19">
        <f t="shared" si="9"/>
        <v>203</v>
      </c>
      <c r="B210" s="19" t="s">
        <v>375</v>
      </c>
      <c r="C210" s="20" t="s">
        <v>402</v>
      </c>
      <c r="D210" s="21">
        <v>44826</v>
      </c>
      <c r="E210" s="21">
        <v>44826</v>
      </c>
      <c r="F210" s="21">
        <v>44827</v>
      </c>
      <c r="G210" s="21">
        <v>44827</v>
      </c>
      <c r="H210" s="22">
        <v>53</v>
      </c>
      <c r="I210" s="22"/>
      <c r="J210" s="26">
        <f t="shared" si="10"/>
        <v>0</v>
      </c>
      <c r="K210" s="27"/>
      <c r="L210" s="27"/>
      <c r="M210" s="19" t="s">
        <v>43</v>
      </c>
      <c r="N210" s="28"/>
      <c r="O210" s="19" t="str">
        <f t="shared" si="11"/>
        <v>Done</v>
      </c>
    </row>
    <row r="211" spans="1:15">
      <c r="A211" s="19">
        <f t="shared" si="9"/>
        <v>204</v>
      </c>
      <c r="B211" s="19" t="s">
        <v>376</v>
      </c>
      <c r="C211" s="20" t="s">
        <v>402</v>
      </c>
      <c r="D211" s="21">
        <v>44827</v>
      </c>
      <c r="E211" s="21">
        <v>44827</v>
      </c>
      <c r="F211" s="21">
        <v>44830</v>
      </c>
      <c r="G211" s="21">
        <v>44830</v>
      </c>
      <c r="H211" s="22">
        <v>67</v>
      </c>
      <c r="I211" s="22"/>
      <c r="J211" s="26">
        <f t="shared" si="10"/>
        <v>0</v>
      </c>
      <c r="K211" s="27"/>
      <c r="L211" s="27"/>
      <c r="M211" s="19" t="s">
        <v>43</v>
      </c>
      <c r="N211" s="28"/>
      <c r="O211" s="19" t="str">
        <f t="shared" si="11"/>
        <v>Done</v>
      </c>
    </row>
    <row r="212" spans="1:15">
      <c r="A212" s="19">
        <f t="shared" si="9"/>
        <v>205</v>
      </c>
      <c r="B212" s="19" t="s">
        <v>377</v>
      </c>
      <c r="C212" s="20" t="s">
        <v>402</v>
      </c>
      <c r="D212" s="21">
        <v>44830</v>
      </c>
      <c r="E212" s="21">
        <v>44830</v>
      </c>
      <c r="F212" s="21">
        <v>44831</v>
      </c>
      <c r="G212" s="21">
        <v>44831</v>
      </c>
      <c r="H212" s="22">
        <v>91</v>
      </c>
      <c r="I212" s="22"/>
      <c r="J212" s="26">
        <f t="shared" si="10"/>
        <v>0</v>
      </c>
      <c r="K212" s="27"/>
      <c r="L212" s="27"/>
      <c r="M212" s="19" t="s">
        <v>43</v>
      </c>
      <c r="N212" s="19"/>
      <c r="O212" s="19" t="str">
        <f t="shared" si="11"/>
        <v>Done</v>
      </c>
    </row>
    <row r="213" spans="1:15">
      <c r="A213" s="19">
        <f t="shared" si="9"/>
        <v>206</v>
      </c>
      <c r="B213" s="19" t="s">
        <v>378</v>
      </c>
      <c r="C213" s="20" t="s">
        <v>402</v>
      </c>
      <c r="D213" s="21">
        <v>44831</v>
      </c>
      <c r="E213" s="21">
        <v>44831</v>
      </c>
      <c r="F213" s="21">
        <v>44831</v>
      </c>
      <c r="G213" s="21">
        <v>44831</v>
      </c>
      <c r="H213" s="22">
        <v>68</v>
      </c>
      <c r="I213" s="22"/>
      <c r="J213" s="26">
        <f t="shared" si="10"/>
        <v>0</v>
      </c>
      <c r="K213" s="27"/>
      <c r="L213" s="27"/>
      <c r="M213" s="19" t="s">
        <v>43</v>
      </c>
      <c r="N213" s="19"/>
      <c r="O213" s="19" t="str">
        <f t="shared" si="11"/>
        <v>Done</v>
      </c>
    </row>
    <row r="214" spans="1:15">
      <c r="A214" s="19">
        <f t="shared" si="9"/>
        <v>207</v>
      </c>
      <c r="B214" s="19" t="s">
        <v>379</v>
      </c>
      <c r="C214" s="20" t="s">
        <v>402</v>
      </c>
      <c r="D214" s="21">
        <v>44832</v>
      </c>
      <c r="E214" s="21">
        <v>44832</v>
      </c>
      <c r="F214" s="21">
        <v>44832</v>
      </c>
      <c r="G214" s="21">
        <v>44832</v>
      </c>
      <c r="H214" s="22">
        <v>87</v>
      </c>
      <c r="I214" s="22"/>
      <c r="J214" s="26">
        <f t="shared" si="10"/>
        <v>0</v>
      </c>
      <c r="K214" s="27"/>
      <c r="L214" s="27"/>
      <c r="M214" s="19" t="s">
        <v>43</v>
      </c>
      <c r="N214" s="19"/>
      <c r="O214" s="19" t="str">
        <f t="shared" si="11"/>
        <v>Done</v>
      </c>
    </row>
    <row r="215" spans="1:15">
      <c r="A215" s="19">
        <f t="shared" si="9"/>
        <v>208</v>
      </c>
      <c r="B215" s="19" t="s">
        <v>380</v>
      </c>
      <c r="C215" s="20" t="s">
        <v>402</v>
      </c>
      <c r="D215" s="21">
        <v>44832</v>
      </c>
      <c r="E215" s="21">
        <v>44832</v>
      </c>
      <c r="F215" s="21">
        <v>44833</v>
      </c>
      <c r="G215" s="21">
        <v>44833</v>
      </c>
      <c r="H215" s="22">
        <v>91</v>
      </c>
      <c r="I215" s="22"/>
      <c r="J215" s="26">
        <f t="shared" si="10"/>
        <v>0</v>
      </c>
      <c r="K215" s="27"/>
      <c r="L215" s="27"/>
      <c r="M215" s="19" t="s">
        <v>43</v>
      </c>
      <c r="N215" s="19"/>
      <c r="O215" s="19" t="str">
        <f t="shared" si="11"/>
        <v>Done</v>
      </c>
    </row>
    <row r="216" spans="1:15">
      <c r="A216" s="19">
        <f t="shared" si="9"/>
        <v>209</v>
      </c>
      <c r="B216" s="19" t="s">
        <v>381</v>
      </c>
      <c r="C216" s="20" t="s">
        <v>402</v>
      </c>
      <c r="D216" s="21">
        <v>44833</v>
      </c>
      <c r="E216" s="21">
        <v>44833</v>
      </c>
      <c r="F216" s="21">
        <v>44834</v>
      </c>
      <c r="G216" s="21">
        <v>44834</v>
      </c>
      <c r="H216" s="22">
        <v>91</v>
      </c>
      <c r="I216" s="22"/>
      <c r="J216" s="26">
        <f t="shared" si="10"/>
        <v>0</v>
      </c>
      <c r="K216" s="27"/>
      <c r="L216" s="27"/>
      <c r="M216" s="19" t="s">
        <v>43</v>
      </c>
      <c r="N216" s="19"/>
      <c r="O216" s="19" t="str">
        <f t="shared" si="11"/>
        <v>Done</v>
      </c>
    </row>
    <row r="217" spans="1:15">
      <c r="A217" s="19">
        <f t="shared" si="9"/>
        <v>210</v>
      </c>
      <c r="B217" s="19" t="s">
        <v>382</v>
      </c>
      <c r="C217" s="20" t="s">
        <v>402</v>
      </c>
      <c r="D217" s="21">
        <v>44834</v>
      </c>
      <c r="E217" s="21">
        <v>44834</v>
      </c>
      <c r="F217" s="21">
        <v>44834</v>
      </c>
      <c r="G217" s="21">
        <v>44834</v>
      </c>
      <c r="H217" s="22">
        <v>91</v>
      </c>
      <c r="I217" s="22"/>
      <c r="J217" s="26">
        <f t="shared" si="10"/>
        <v>0</v>
      </c>
      <c r="K217" s="27"/>
      <c r="L217" s="27"/>
      <c r="M217" s="19" t="s">
        <v>43</v>
      </c>
      <c r="N217" s="19"/>
      <c r="O217" s="19" t="str">
        <f t="shared" si="11"/>
        <v>Done</v>
      </c>
    </row>
    <row r="218" spans="1:15">
      <c r="A218" s="19">
        <f t="shared" si="9"/>
        <v>211</v>
      </c>
      <c r="B218" s="19" t="s">
        <v>180</v>
      </c>
      <c r="C218" s="20" t="s">
        <v>402</v>
      </c>
      <c r="D218" s="21">
        <v>44818</v>
      </c>
      <c r="E218" s="21">
        <v>44818</v>
      </c>
      <c r="F218" s="21">
        <v>44819</v>
      </c>
      <c r="G218" s="21">
        <v>44819</v>
      </c>
      <c r="H218" s="22">
        <v>91</v>
      </c>
      <c r="I218" s="22"/>
      <c r="J218" s="26">
        <f t="shared" si="10"/>
        <v>0</v>
      </c>
      <c r="K218" s="27"/>
      <c r="L218" s="27"/>
      <c r="M218" s="19" t="s">
        <v>43</v>
      </c>
      <c r="N218" s="19"/>
      <c r="O218" s="19" t="str">
        <f t="shared" si="11"/>
        <v>Done</v>
      </c>
    </row>
    <row r="219" spans="1:15">
      <c r="A219" s="19">
        <f t="shared" si="9"/>
        <v>212</v>
      </c>
      <c r="B219" s="19" t="s">
        <v>181</v>
      </c>
      <c r="C219" s="20" t="s">
        <v>402</v>
      </c>
      <c r="D219" s="21">
        <v>44819</v>
      </c>
      <c r="E219" s="21">
        <v>44819</v>
      </c>
      <c r="F219" s="21">
        <v>44820</v>
      </c>
      <c r="G219" s="21">
        <v>44820</v>
      </c>
      <c r="H219" s="22">
        <v>91</v>
      </c>
      <c r="I219" s="22"/>
      <c r="J219" s="26">
        <f t="shared" si="10"/>
        <v>0</v>
      </c>
      <c r="K219" s="27"/>
      <c r="L219" s="27"/>
      <c r="M219" s="19" t="s">
        <v>43</v>
      </c>
      <c r="N219" s="19"/>
      <c r="O219" s="19" t="str">
        <f t="shared" si="11"/>
        <v>Done</v>
      </c>
    </row>
    <row r="220" spans="1:15">
      <c r="A220" s="19">
        <f t="shared" si="9"/>
        <v>213</v>
      </c>
      <c r="B220" s="19" t="s">
        <v>383</v>
      </c>
      <c r="C220" s="20" t="s">
        <v>402</v>
      </c>
      <c r="D220" s="21">
        <v>44820</v>
      </c>
      <c r="E220" s="21">
        <v>44820</v>
      </c>
      <c r="F220" s="21">
        <v>44823</v>
      </c>
      <c r="G220" s="21">
        <v>44823</v>
      </c>
      <c r="H220" s="22">
        <v>42</v>
      </c>
      <c r="I220" s="22"/>
      <c r="J220" s="26">
        <f t="shared" si="10"/>
        <v>0</v>
      </c>
      <c r="K220" s="27"/>
      <c r="L220" s="27"/>
      <c r="M220" s="19" t="s">
        <v>43</v>
      </c>
      <c r="N220" s="19"/>
      <c r="O220" s="19" t="str">
        <f t="shared" si="11"/>
        <v>Done</v>
      </c>
    </row>
    <row r="221" spans="1:15">
      <c r="A221" s="19">
        <f t="shared" si="9"/>
        <v>214</v>
      </c>
      <c r="B221" s="19" t="s">
        <v>384</v>
      </c>
      <c r="C221" s="20" t="s">
        <v>402</v>
      </c>
      <c r="D221" s="21">
        <v>44823</v>
      </c>
      <c r="E221" s="21">
        <v>44823</v>
      </c>
      <c r="F221" s="21">
        <v>44824</v>
      </c>
      <c r="G221" s="21">
        <v>44824</v>
      </c>
      <c r="H221" s="22">
        <v>37</v>
      </c>
      <c r="I221" s="22"/>
      <c r="J221" s="26">
        <f t="shared" si="10"/>
        <v>0</v>
      </c>
      <c r="K221" s="27"/>
      <c r="L221" s="27"/>
      <c r="M221" s="19" t="s">
        <v>43</v>
      </c>
      <c r="N221" s="19"/>
      <c r="O221" s="19" t="str">
        <f t="shared" si="11"/>
        <v>Done</v>
      </c>
    </row>
    <row r="222" spans="1:15">
      <c r="A222" s="19">
        <f t="shared" si="9"/>
        <v>215</v>
      </c>
      <c r="B222" s="19" t="s">
        <v>385</v>
      </c>
      <c r="C222" s="20" t="s">
        <v>402</v>
      </c>
      <c r="D222" s="21">
        <v>44824</v>
      </c>
      <c r="E222" s="21">
        <v>44824</v>
      </c>
      <c r="F222" s="21">
        <v>44824</v>
      </c>
      <c r="G222" s="21">
        <v>44824</v>
      </c>
      <c r="H222" s="22">
        <v>5</v>
      </c>
      <c r="I222" s="22"/>
      <c r="J222" s="26">
        <f t="shared" si="10"/>
        <v>0</v>
      </c>
      <c r="K222" s="27"/>
      <c r="L222" s="27"/>
      <c r="M222" s="19" t="s">
        <v>43</v>
      </c>
      <c r="N222" s="19"/>
      <c r="O222" s="19" t="str">
        <f t="shared" si="11"/>
        <v>Done</v>
      </c>
    </row>
    <row r="223" spans="1:15">
      <c r="A223" s="19">
        <f t="shared" si="9"/>
        <v>216</v>
      </c>
      <c r="B223" s="19" t="s">
        <v>386</v>
      </c>
      <c r="C223" s="20" t="s">
        <v>402</v>
      </c>
      <c r="D223" s="21">
        <v>44824</v>
      </c>
      <c r="E223" s="21">
        <v>44824</v>
      </c>
      <c r="F223" s="21">
        <v>44825</v>
      </c>
      <c r="G223" s="21">
        <v>44825</v>
      </c>
      <c r="H223" s="22">
        <v>91</v>
      </c>
      <c r="I223" s="22"/>
      <c r="J223" s="26">
        <f t="shared" si="10"/>
        <v>0</v>
      </c>
      <c r="K223" s="27"/>
      <c r="L223" s="27"/>
      <c r="M223" s="19" t="s">
        <v>43</v>
      </c>
      <c r="N223" s="19"/>
      <c r="O223" s="19" t="str">
        <f t="shared" si="11"/>
        <v>Done</v>
      </c>
    </row>
    <row r="224" spans="1:15">
      <c r="A224" s="19">
        <f t="shared" si="9"/>
        <v>217</v>
      </c>
      <c r="B224" s="19" t="s">
        <v>387</v>
      </c>
      <c r="C224" s="20" t="s">
        <v>402</v>
      </c>
      <c r="D224" s="21">
        <v>44825</v>
      </c>
      <c r="E224" s="21">
        <v>44825</v>
      </c>
      <c r="F224" s="21">
        <v>44825</v>
      </c>
      <c r="G224" s="21">
        <v>44825</v>
      </c>
      <c r="H224" s="22">
        <v>91</v>
      </c>
      <c r="I224" s="22"/>
      <c r="J224" s="26">
        <f t="shared" si="10"/>
        <v>0</v>
      </c>
      <c r="K224" s="27"/>
      <c r="L224" s="27"/>
      <c r="M224" s="19" t="s">
        <v>43</v>
      </c>
      <c r="N224" s="19"/>
      <c r="O224" s="19" t="str">
        <f t="shared" si="11"/>
        <v>Done</v>
      </c>
    </row>
    <row r="225" spans="1:15">
      <c r="A225" s="19">
        <f t="shared" si="9"/>
        <v>218</v>
      </c>
      <c r="B225" s="19" t="s">
        <v>388</v>
      </c>
      <c r="C225" s="20" t="s">
        <v>402</v>
      </c>
      <c r="D225" s="21">
        <v>44825</v>
      </c>
      <c r="E225" s="21">
        <v>44825</v>
      </c>
      <c r="F225" s="21">
        <v>44826</v>
      </c>
      <c r="G225" s="21">
        <v>44826</v>
      </c>
      <c r="H225" s="22">
        <v>78</v>
      </c>
      <c r="I225" s="22"/>
      <c r="J225" s="26">
        <f t="shared" si="10"/>
        <v>0</v>
      </c>
      <c r="K225" s="27"/>
      <c r="L225" s="27"/>
      <c r="M225" s="19" t="s">
        <v>43</v>
      </c>
      <c r="N225" s="19"/>
      <c r="O225" s="19" t="str">
        <f t="shared" si="11"/>
        <v>Done</v>
      </c>
    </row>
    <row r="226" spans="1:15">
      <c r="A226" s="19">
        <f t="shared" si="9"/>
        <v>219</v>
      </c>
      <c r="B226" s="19" t="s">
        <v>389</v>
      </c>
      <c r="C226" s="20" t="s">
        <v>402</v>
      </c>
      <c r="D226" s="21">
        <v>44827</v>
      </c>
      <c r="E226" s="21">
        <v>44827</v>
      </c>
      <c r="F226" s="21">
        <v>44827</v>
      </c>
      <c r="G226" s="21">
        <v>44827</v>
      </c>
      <c r="H226" s="22">
        <v>16</v>
      </c>
      <c r="I226" s="22"/>
      <c r="J226" s="26">
        <f t="shared" si="10"/>
        <v>0</v>
      </c>
      <c r="K226" s="27"/>
      <c r="L226" s="27"/>
      <c r="M226" s="19" t="s">
        <v>43</v>
      </c>
      <c r="N226" s="19"/>
      <c r="O226" s="19" t="str">
        <f t="shared" si="11"/>
        <v>Done</v>
      </c>
    </row>
    <row r="227" spans="1:15">
      <c r="A227" s="19">
        <f t="shared" si="9"/>
        <v>220</v>
      </c>
      <c r="B227" s="19" t="s">
        <v>180</v>
      </c>
      <c r="C227" s="20" t="s">
        <v>402</v>
      </c>
      <c r="D227" s="21">
        <v>44831</v>
      </c>
      <c r="E227" s="21">
        <v>44831</v>
      </c>
      <c r="F227" s="21">
        <v>44833</v>
      </c>
      <c r="G227" s="21">
        <v>44833</v>
      </c>
      <c r="H227" s="22">
        <v>91</v>
      </c>
      <c r="I227" s="22"/>
      <c r="J227" s="26">
        <f t="shared" si="10"/>
        <v>0</v>
      </c>
      <c r="K227" s="27"/>
      <c r="L227" s="27"/>
      <c r="M227" s="19" t="s">
        <v>43</v>
      </c>
      <c r="N227" s="28"/>
      <c r="O227" s="19" t="str">
        <f t="shared" si="11"/>
        <v>Done</v>
      </c>
    </row>
    <row r="228" spans="1:15">
      <c r="A228" s="19">
        <f t="shared" si="9"/>
        <v>221</v>
      </c>
      <c r="B228" s="19" t="s">
        <v>181</v>
      </c>
      <c r="C228" s="20" t="s">
        <v>402</v>
      </c>
      <c r="D228" s="21">
        <v>44833</v>
      </c>
      <c r="E228" s="21">
        <v>44833</v>
      </c>
      <c r="F228" s="21">
        <v>44834</v>
      </c>
      <c r="G228" s="21">
        <v>44834</v>
      </c>
      <c r="H228" s="22">
        <v>91</v>
      </c>
      <c r="I228" s="22"/>
      <c r="J228" s="26">
        <f t="shared" si="10"/>
        <v>0</v>
      </c>
      <c r="K228" s="27"/>
      <c r="L228" s="27"/>
      <c r="M228" s="19" t="s">
        <v>43</v>
      </c>
      <c r="N228" s="19"/>
      <c r="O228" s="19" t="str">
        <f t="shared" si="11"/>
        <v>Done</v>
      </c>
    </row>
    <row r="229" spans="1:15">
      <c r="A229" s="19" t="s">
        <v>116</v>
      </c>
      <c r="B229" s="19"/>
      <c r="C229" s="20"/>
      <c r="D229" s="21"/>
      <c r="E229" s="21"/>
      <c r="F229" s="21"/>
      <c r="G229" s="21"/>
      <c r="H229" s="22"/>
      <c r="I229" s="22"/>
      <c r="J229" s="26" t="s">
        <v>35</v>
      </c>
      <c r="K229" s="27"/>
      <c r="L229" s="27"/>
      <c r="M229" s="28" t="s">
        <v>35</v>
      </c>
      <c r="N229" s="28"/>
      <c r="O229" s="19" t="str">
        <f t="shared" si="11"/>
        <v/>
      </c>
    </row>
    <row r="230" spans="1:15">
      <c r="A230" s="19">
        <f t="shared" ref="A230:A301" si="12">ROW()-8</f>
        <v>222</v>
      </c>
      <c r="B230" s="19" t="s">
        <v>182</v>
      </c>
      <c r="C230" s="20" t="s">
        <v>402</v>
      </c>
      <c r="D230" s="21">
        <v>44819</v>
      </c>
      <c r="E230" s="21"/>
      <c r="F230" s="21">
        <v>44825</v>
      </c>
      <c r="G230" s="21"/>
      <c r="H230" s="22">
        <v>15</v>
      </c>
      <c r="I230" s="22">
        <v>0</v>
      </c>
      <c r="J230" s="26">
        <f t="shared" ref="J230:J301" si="13">IF(H230&gt;0,I230/H230,"")</f>
        <v>0</v>
      </c>
      <c r="K230" s="27">
        <v>0</v>
      </c>
      <c r="L230" s="27">
        <v>0</v>
      </c>
      <c r="M230" s="19" t="s">
        <v>106</v>
      </c>
      <c r="N230" s="28"/>
      <c r="O230" s="19" t="str">
        <f t="shared" si="11"/>
        <v>Late</v>
      </c>
    </row>
    <row r="231" spans="1:15">
      <c r="A231" s="19">
        <f t="shared" si="12"/>
        <v>223</v>
      </c>
      <c r="B231" s="19" t="s">
        <v>183</v>
      </c>
      <c r="C231" s="20" t="s">
        <v>402</v>
      </c>
      <c r="D231" s="21">
        <v>44819</v>
      </c>
      <c r="E231" s="21"/>
      <c r="F231" s="21">
        <v>44825</v>
      </c>
      <c r="G231" s="21"/>
      <c r="H231" s="22">
        <v>15</v>
      </c>
      <c r="I231" s="22">
        <v>0</v>
      </c>
      <c r="J231" s="26">
        <f t="shared" si="13"/>
        <v>0</v>
      </c>
      <c r="K231" s="27">
        <v>0</v>
      </c>
      <c r="L231" s="27">
        <v>0</v>
      </c>
      <c r="M231" s="19" t="s">
        <v>106</v>
      </c>
      <c r="N231" s="28"/>
      <c r="O231" s="19" t="str">
        <f t="shared" si="11"/>
        <v>Late</v>
      </c>
    </row>
    <row r="232" spans="1:15">
      <c r="A232" s="19">
        <f t="shared" si="12"/>
        <v>224</v>
      </c>
      <c r="B232" s="19" t="s">
        <v>184</v>
      </c>
      <c r="C232" s="20" t="s">
        <v>402</v>
      </c>
      <c r="D232" s="21">
        <v>44792</v>
      </c>
      <c r="E232" s="21">
        <v>44792</v>
      </c>
      <c r="F232" s="21">
        <v>44795</v>
      </c>
      <c r="G232" s="21">
        <v>44795</v>
      </c>
      <c r="H232" s="22">
        <v>27</v>
      </c>
      <c r="I232" s="22">
        <v>27</v>
      </c>
      <c r="J232" s="26">
        <f t="shared" si="13"/>
        <v>1</v>
      </c>
      <c r="K232" s="27">
        <v>4</v>
      </c>
      <c r="L232" s="27">
        <v>0</v>
      </c>
      <c r="M232" s="19" t="s">
        <v>43</v>
      </c>
      <c r="N232" s="19"/>
      <c r="O232" s="19" t="str">
        <f t="shared" si="11"/>
        <v>Done</v>
      </c>
    </row>
    <row r="233" spans="1:15">
      <c r="A233" s="19">
        <f t="shared" si="12"/>
        <v>225</v>
      </c>
      <c r="B233" s="19" t="s">
        <v>185</v>
      </c>
      <c r="C233" s="20" t="s">
        <v>402</v>
      </c>
      <c r="D233" s="21">
        <v>44795</v>
      </c>
      <c r="E233" s="21">
        <v>44795</v>
      </c>
      <c r="F233" s="21">
        <v>44796</v>
      </c>
      <c r="G233" s="21">
        <v>44796</v>
      </c>
      <c r="H233" s="22">
        <v>27</v>
      </c>
      <c r="I233" s="22">
        <v>27</v>
      </c>
      <c r="J233" s="26">
        <f t="shared" si="13"/>
        <v>1</v>
      </c>
      <c r="K233" s="27">
        <v>1</v>
      </c>
      <c r="L233" s="27">
        <v>0</v>
      </c>
      <c r="M233" s="19" t="s">
        <v>43</v>
      </c>
      <c r="N233" s="19"/>
      <c r="O233" s="19" t="str">
        <f t="shared" si="11"/>
        <v>Done</v>
      </c>
    </row>
    <row r="234" spans="1:15">
      <c r="A234" s="19">
        <f t="shared" si="12"/>
        <v>226</v>
      </c>
      <c r="B234" s="19" t="s">
        <v>186</v>
      </c>
      <c r="C234" s="20" t="s">
        <v>402</v>
      </c>
      <c r="D234" s="21">
        <v>44820</v>
      </c>
      <c r="E234" s="21"/>
      <c r="F234" s="21">
        <v>44825</v>
      </c>
      <c r="G234" s="21"/>
      <c r="H234" s="22">
        <v>27</v>
      </c>
      <c r="I234" s="22">
        <v>0</v>
      </c>
      <c r="J234" s="26">
        <f t="shared" si="13"/>
        <v>0</v>
      </c>
      <c r="K234" s="27">
        <v>0</v>
      </c>
      <c r="L234" s="27">
        <v>0</v>
      </c>
      <c r="M234" s="19" t="s">
        <v>106</v>
      </c>
      <c r="N234" s="28"/>
      <c r="O234" s="19" t="str">
        <f t="shared" si="11"/>
        <v>Late</v>
      </c>
    </row>
    <row r="235" spans="1:15">
      <c r="A235" s="19">
        <f t="shared" si="12"/>
        <v>227</v>
      </c>
      <c r="B235" s="19" t="s">
        <v>187</v>
      </c>
      <c r="C235" s="20" t="s">
        <v>402</v>
      </c>
      <c r="D235" s="21">
        <v>44820</v>
      </c>
      <c r="E235" s="21"/>
      <c r="F235" s="21">
        <v>44825</v>
      </c>
      <c r="G235" s="21"/>
      <c r="H235" s="22">
        <v>27</v>
      </c>
      <c r="I235" s="22">
        <v>0</v>
      </c>
      <c r="J235" s="26">
        <f t="shared" si="13"/>
        <v>0</v>
      </c>
      <c r="K235" s="27">
        <v>0</v>
      </c>
      <c r="L235" s="27">
        <v>0</v>
      </c>
      <c r="M235" s="19" t="s">
        <v>106</v>
      </c>
      <c r="N235" s="28"/>
      <c r="O235" s="19" t="str">
        <f t="shared" si="11"/>
        <v>Late</v>
      </c>
    </row>
    <row r="236" spans="1:15">
      <c r="A236" s="19">
        <f t="shared" si="12"/>
        <v>228</v>
      </c>
      <c r="B236" s="19" t="s">
        <v>188</v>
      </c>
      <c r="C236" s="20" t="s">
        <v>402</v>
      </c>
      <c r="D236" s="21">
        <v>44820</v>
      </c>
      <c r="E236" s="21"/>
      <c r="F236" s="21">
        <v>44825</v>
      </c>
      <c r="G236" s="21"/>
      <c r="H236" s="22">
        <v>27</v>
      </c>
      <c r="I236" s="22">
        <v>0</v>
      </c>
      <c r="J236" s="26">
        <f t="shared" si="13"/>
        <v>0</v>
      </c>
      <c r="K236" s="27">
        <v>0</v>
      </c>
      <c r="L236" s="27">
        <v>0</v>
      </c>
      <c r="M236" s="19" t="s">
        <v>106</v>
      </c>
      <c r="N236" s="28"/>
      <c r="O236" s="19" t="str">
        <f t="shared" si="11"/>
        <v>Late</v>
      </c>
    </row>
    <row r="237" spans="1:15">
      <c r="A237" s="19">
        <f t="shared" si="12"/>
        <v>229</v>
      </c>
      <c r="B237" s="19" t="s">
        <v>189</v>
      </c>
      <c r="C237" s="20" t="s">
        <v>402</v>
      </c>
      <c r="D237" s="21">
        <v>44820</v>
      </c>
      <c r="E237" s="21"/>
      <c r="F237" s="21">
        <v>44825</v>
      </c>
      <c r="G237" s="21"/>
      <c r="H237" s="22">
        <v>27</v>
      </c>
      <c r="I237" s="22">
        <v>0</v>
      </c>
      <c r="J237" s="26">
        <f t="shared" si="13"/>
        <v>0</v>
      </c>
      <c r="K237" s="27">
        <v>0</v>
      </c>
      <c r="L237" s="27">
        <v>0</v>
      </c>
      <c r="M237" s="19" t="s">
        <v>106</v>
      </c>
      <c r="N237" s="28"/>
      <c r="O237" s="19" t="str">
        <f t="shared" si="11"/>
        <v>Late</v>
      </c>
    </row>
    <row r="238" spans="1:15">
      <c r="A238" s="19">
        <f t="shared" si="12"/>
        <v>230</v>
      </c>
      <c r="B238" s="19" t="s">
        <v>190</v>
      </c>
      <c r="C238" s="20" t="s">
        <v>402</v>
      </c>
      <c r="D238" s="21">
        <v>44820</v>
      </c>
      <c r="E238" s="21"/>
      <c r="F238" s="21">
        <v>44825</v>
      </c>
      <c r="G238" s="21"/>
      <c r="H238" s="22">
        <v>27</v>
      </c>
      <c r="I238" s="22">
        <v>0</v>
      </c>
      <c r="J238" s="26">
        <f t="shared" si="13"/>
        <v>0</v>
      </c>
      <c r="K238" s="27">
        <v>0</v>
      </c>
      <c r="L238" s="27">
        <v>0</v>
      </c>
      <c r="M238" s="19" t="s">
        <v>106</v>
      </c>
      <c r="N238" s="28"/>
      <c r="O238" s="19" t="str">
        <f t="shared" si="11"/>
        <v>Late</v>
      </c>
    </row>
    <row r="239" spans="1:15">
      <c r="A239" s="19">
        <f t="shared" si="12"/>
        <v>231</v>
      </c>
      <c r="B239" s="19" t="s">
        <v>191</v>
      </c>
      <c r="C239" s="20" t="s">
        <v>402</v>
      </c>
      <c r="D239" s="21">
        <v>44820</v>
      </c>
      <c r="E239" s="21"/>
      <c r="F239" s="21">
        <v>44825</v>
      </c>
      <c r="G239" s="21"/>
      <c r="H239" s="22">
        <v>27</v>
      </c>
      <c r="I239" s="22">
        <v>0</v>
      </c>
      <c r="J239" s="26">
        <f t="shared" si="13"/>
        <v>0</v>
      </c>
      <c r="K239" s="27">
        <v>0</v>
      </c>
      <c r="L239" s="27">
        <v>0</v>
      </c>
      <c r="M239" s="19" t="s">
        <v>106</v>
      </c>
      <c r="N239" s="28"/>
      <c r="O239" s="19" t="str">
        <f t="shared" si="11"/>
        <v>Late</v>
      </c>
    </row>
    <row r="240" spans="1:15">
      <c r="A240" s="19">
        <f t="shared" si="12"/>
        <v>232</v>
      </c>
      <c r="B240" s="19" t="s">
        <v>192</v>
      </c>
      <c r="C240" s="20" t="s">
        <v>402</v>
      </c>
      <c r="D240" s="21">
        <v>44804</v>
      </c>
      <c r="E240" s="21"/>
      <c r="F240" s="21">
        <v>44809</v>
      </c>
      <c r="G240" s="21"/>
      <c r="H240" s="22">
        <v>27</v>
      </c>
      <c r="I240" s="22">
        <v>0</v>
      </c>
      <c r="J240" s="26">
        <f t="shared" si="13"/>
        <v>0</v>
      </c>
      <c r="K240" s="27">
        <v>0</v>
      </c>
      <c r="L240" s="27">
        <v>0</v>
      </c>
      <c r="M240" s="19" t="s">
        <v>106</v>
      </c>
      <c r="N240" s="28"/>
      <c r="O240" s="19" t="str">
        <f t="shared" si="11"/>
        <v>Late</v>
      </c>
    </row>
    <row r="241" spans="1:15">
      <c r="A241" s="19">
        <f t="shared" si="12"/>
        <v>233</v>
      </c>
      <c r="B241" s="19" t="s">
        <v>193</v>
      </c>
      <c r="C241" s="20" t="s">
        <v>402</v>
      </c>
      <c r="D241" s="21">
        <v>44809</v>
      </c>
      <c r="E241" s="21"/>
      <c r="F241" s="21">
        <v>44810</v>
      </c>
      <c r="G241" s="21"/>
      <c r="H241" s="22">
        <v>15</v>
      </c>
      <c r="I241" s="22">
        <v>0</v>
      </c>
      <c r="J241" s="26">
        <f t="shared" si="13"/>
        <v>0</v>
      </c>
      <c r="K241" s="27">
        <v>0</v>
      </c>
      <c r="L241" s="27">
        <v>0</v>
      </c>
      <c r="M241" s="19" t="s">
        <v>106</v>
      </c>
      <c r="N241" s="28"/>
      <c r="O241" s="19" t="str">
        <f t="shared" si="11"/>
        <v>Late</v>
      </c>
    </row>
    <row r="242" spans="1:15">
      <c r="A242" s="19">
        <f t="shared" si="12"/>
        <v>234</v>
      </c>
      <c r="B242" s="19" t="s">
        <v>194</v>
      </c>
      <c r="C242" s="20" t="s">
        <v>402</v>
      </c>
      <c r="D242" s="21">
        <v>44810</v>
      </c>
      <c r="E242" s="21">
        <v>44810</v>
      </c>
      <c r="F242" s="21">
        <v>44811</v>
      </c>
      <c r="G242" s="21">
        <v>44811</v>
      </c>
      <c r="H242" s="22">
        <v>0</v>
      </c>
      <c r="I242" s="22">
        <v>0</v>
      </c>
      <c r="J242" s="26" t="str">
        <f t="shared" si="13"/>
        <v/>
      </c>
      <c r="K242" s="27">
        <v>0</v>
      </c>
      <c r="L242" s="27">
        <v>0</v>
      </c>
      <c r="M242" s="19" t="s">
        <v>54</v>
      </c>
      <c r="N242" s="29" t="s">
        <v>117</v>
      </c>
      <c r="O242" s="19" t="str">
        <f t="shared" si="11"/>
        <v>Done</v>
      </c>
    </row>
    <row r="243" spans="1:15">
      <c r="A243" s="19">
        <f t="shared" si="12"/>
        <v>235</v>
      </c>
      <c r="B243" s="19" t="s">
        <v>195</v>
      </c>
      <c r="C243" s="20" t="s">
        <v>402</v>
      </c>
      <c r="D243" s="21">
        <v>44811</v>
      </c>
      <c r="E243" s="21">
        <v>44811</v>
      </c>
      <c r="F243" s="21">
        <v>44812</v>
      </c>
      <c r="G243" s="21">
        <v>44812</v>
      </c>
      <c r="H243" s="22">
        <v>0</v>
      </c>
      <c r="I243" s="22">
        <v>0</v>
      </c>
      <c r="J243" s="26" t="str">
        <f t="shared" si="13"/>
        <v/>
      </c>
      <c r="K243" s="27">
        <v>0</v>
      </c>
      <c r="L243" s="27">
        <v>0</v>
      </c>
      <c r="M243" s="19" t="s">
        <v>54</v>
      </c>
      <c r="N243" s="29" t="s">
        <v>118</v>
      </c>
      <c r="O243" s="19" t="str">
        <f t="shared" si="11"/>
        <v>Done</v>
      </c>
    </row>
    <row r="244" spans="1:15">
      <c r="A244" s="19">
        <f t="shared" si="12"/>
        <v>236</v>
      </c>
      <c r="B244" s="19" t="s">
        <v>196</v>
      </c>
      <c r="C244" s="20" t="s">
        <v>402</v>
      </c>
      <c r="D244" s="21">
        <v>44812</v>
      </c>
      <c r="E244" s="21"/>
      <c r="F244" s="21">
        <v>44813</v>
      </c>
      <c r="G244" s="21"/>
      <c r="H244" s="22">
        <v>15</v>
      </c>
      <c r="I244" s="22">
        <v>0</v>
      </c>
      <c r="J244" s="26">
        <f t="shared" si="13"/>
        <v>0</v>
      </c>
      <c r="K244" s="27">
        <v>0</v>
      </c>
      <c r="L244" s="27">
        <v>0</v>
      </c>
      <c r="M244" s="19" t="s">
        <v>106</v>
      </c>
      <c r="N244" s="28"/>
      <c r="O244" s="19" t="str">
        <f t="shared" si="11"/>
        <v>Late</v>
      </c>
    </row>
    <row r="245" spans="1:15">
      <c r="A245" s="19">
        <f t="shared" si="12"/>
        <v>237</v>
      </c>
      <c r="B245" s="19" t="s">
        <v>197</v>
      </c>
      <c r="C245" s="20" t="s">
        <v>402</v>
      </c>
      <c r="D245" s="21">
        <v>44816</v>
      </c>
      <c r="E245" s="21"/>
      <c r="F245" s="21">
        <v>44817</v>
      </c>
      <c r="G245" s="21"/>
      <c r="H245" s="22">
        <v>15</v>
      </c>
      <c r="I245" s="22">
        <v>0</v>
      </c>
      <c r="J245" s="26">
        <f t="shared" si="13"/>
        <v>0</v>
      </c>
      <c r="K245" s="27">
        <v>0</v>
      </c>
      <c r="L245" s="27">
        <v>0</v>
      </c>
      <c r="M245" s="19" t="s">
        <v>106</v>
      </c>
      <c r="N245" s="28"/>
      <c r="O245" s="19" t="str">
        <f t="shared" si="11"/>
        <v>Late</v>
      </c>
    </row>
    <row r="246" spans="1:15">
      <c r="A246" s="19">
        <f t="shared" si="12"/>
        <v>238</v>
      </c>
      <c r="B246" s="19" t="s">
        <v>198</v>
      </c>
      <c r="C246" s="20" t="s">
        <v>402</v>
      </c>
      <c r="D246" s="21">
        <v>44817</v>
      </c>
      <c r="E246" s="21"/>
      <c r="F246" s="21">
        <v>44818</v>
      </c>
      <c r="G246" s="21"/>
      <c r="H246" s="22">
        <v>15</v>
      </c>
      <c r="I246" s="22">
        <v>0</v>
      </c>
      <c r="J246" s="26">
        <f t="shared" si="13"/>
        <v>0</v>
      </c>
      <c r="K246" s="27">
        <v>0</v>
      </c>
      <c r="L246" s="27">
        <v>0</v>
      </c>
      <c r="M246" s="19" t="s">
        <v>106</v>
      </c>
      <c r="N246" s="28"/>
      <c r="O246" s="19" t="str">
        <f t="shared" si="11"/>
        <v>Late</v>
      </c>
    </row>
    <row r="247" spans="1:15">
      <c r="A247" s="19">
        <f t="shared" si="12"/>
        <v>239</v>
      </c>
      <c r="B247" s="19" t="s">
        <v>199</v>
      </c>
      <c r="C247" s="20" t="s">
        <v>402</v>
      </c>
      <c r="D247" s="21">
        <v>44774</v>
      </c>
      <c r="E247" s="21">
        <v>44774</v>
      </c>
      <c r="F247" s="21">
        <v>44774</v>
      </c>
      <c r="G247" s="21">
        <v>44774</v>
      </c>
      <c r="H247" s="22">
        <v>56</v>
      </c>
      <c r="I247" s="22">
        <v>56</v>
      </c>
      <c r="J247" s="26">
        <f t="shared" si="13"/>
        <v>1</v>
      </c>
      <c r="K247" s="27">
        <v>23</v>
      </c>
      <c r="L247" s="27">
        <v>20</v>
      </c>
      <c r="M247" s="19" t="s">
        <v>119</v>
      </c>
      <c r="N247" s="28"/>
      <c r="O247" s="19" t="str">
        <f t="shared" si="11"/>
        <v>Done</v>
      </c>
    </row>
    <row r="248" spans="1:15">
      <c r="A248" s="19">
        <f t="shared" si="12"/>
        <v>240</v>
      </c>
      <c r="B248" s="19" t="s">
        <v>200</v>
      </c>
      <c r="C248" s="20" t="s">
        <v>402</v>
      </c>
      <c r="D248" s="21">
        <v>44775</v>
      </c>
      <c r="E248" s="21">
        <v>44775</v>
      </c>
      <c r="F248" s="21">
        <v>44775</v>
      </c>
      <c r="G248" s="21">
        <v>44775</v>
      </c>
      <c r="H248" s="22">
        <v>15</v>
      </c>
      <c r="I248" s="22">
        <v>15</v>
      </c>
      <c r="J248" s="26">
        <f t="shared" si="13"/>
        <v>1</v>
      </c>
      <c r="K248" s="27">
        <v>10</v>
      </c>
      <c r="L248" s="27">
        <v>9</v>
      </c>
      <c r="M248" s="19" t="s">
        <v>119</v>
      </c>
      <c r="N248" s="28"/>
      <c r="O248" s="19" t="str">
        <f t="shared" si="11"/>
        <v>Done</v>
      </c>
    </row>
    <row r="249" spans="1:15">
      <c r="A249" s="19">
        <f t="shared" si="12"/>
        <v>241</v>
      </c>
      <c r="B249" s="19" t="s">
        <v>201</v>
      </c>
      <c r="C249" s="20" t="s">
        <v>402</v>
      </c>
      <c r="D249" s="21">
        <v>44776</v>
      </c>
      <c r="E249" s="21">
        <v>44776</v>
      </c>
      <c r="F249" s="21">
        <v>44776</v>
      </c>
      <c r="G249" s="21">
        <v>44776</v>
      </c>
      <c r="H249" s="22">
        <v>31</v>
      </c>
      <c r="I249" s="22">
        <v>31</v>
      </c>
      <c r="J249" s="26">
        <f t="shared" si="13"/>
        <v>1</v>
      </c>
      <c r="K249" s="27">
        <v>9</v>
      </c>
      <c r="L249" s="27">
        <v>4</v>
      </c>
      <c r="M249" s="19" t="s">
        <v>119</v>
      </c>
      <c r="N249" s="28"/>
      <c r="O249" s="19" t="str">
        <f t="shared" si="11"/>
        <v>Done</v>
      </c>
    </row>
    <row r="250" spans="1:15">
      <c r="A250" s="19">
        <f t="shared" si="12"/>
        <v>242</v>
      </c>
      <c r="B250" s="19" t="s">
        <v>202</v>
      </c>
      <c r="C250" s="20" t="s">
        <v>402</v>
      </c>
      <c r="D250" s="21">
        <v>44777</v>
      </c>
      <c r="E250" s="21">
        <v>44777</v>
      </c>
      <c r="F250" s="21">
        <v>44778</v>
      </c>
      <c r="G250" s="21">
        <v>44778</v>
      </c>
      <c r="H250" s="22">
        <v>87</v>
      </c>
      <c r="I250" s="22">
        <v>87</v>
      </c>
      <c r="J250" s="26">
        <f t="shared" si="13"/>
        <v>1</v>
      </c>
      <c r="K250" s="27">
        <v>5</v>
      </c>
      <c r="L250" s="27">
        <v>4</v>
      </c>
      <c r="M250" s="19" t="s">
        <v>119</v>
      </c>
      <c r="N250" s="28"/>
      <c r="O250" s="19" t="str">
        <f t="shared" si="11"/>
        <v>Done</v>
      </c>
    </row>
    <row r="251" spans="1:15">
      <c r="A251" s="19">
        <f t="shared" si="12"/>
        <v>243</v>
      </c>
      <c r="B251" s="19" t="s">
        <v>203</v>
      </c>
      <c r="C251" s="20" t="s">
        <v>402</v>
      </c>
      <c r="D251" s="21">
        <v>44778</v>
      </c>
      <c r="E251" s="21">
        <v>44778</v>
      </c>
      <c r="F251" s="21">
        <v>44781</v>
      </c>
      <c r="G251" s="21">
        <v>44781</v>
      </c>
      <c r="H251" s="22">
        <v>47</v>
      </c>
      <c r="I251" s="22">
        <v>47</v>
      </c>
      <c r="J251" s="26">
        <f t="shared" si="13"/>
        <v>1</v>
      </c>
      <c r="K251" s="27">
        <v>18</v>
      </c>
      <c r="L251" s="27">
        <v>16</v>
      </c>
      <c r="M251" s="19" t="s">
        <v>119</v>
      </c>
      <c r="N251" s="28"/>
      <c r="O251" s="19" t="str">
        <f t="shared" si="11"/>
        <v>Done</v>
      </c>
    </row>
    <row r="252" spans="1:15">
      <c r="A252" s="19">
        <f t="shared" si="12"/>
        <v>244</v>
      </c>
      <c r="B252" s="19" t="s">
        <v>204</v>
      </c>
      <c r="C252" s="20" t="s">
        <v>402</v>
      </c>
      <c r="D252" s="21">
        <v>44781</v>
      </c>
      <c r="E252" s="21">
        <v>44781</v>
      </c>
      <c r="F252" s="21">
        <v>44782</v>
      </c>
      <c r="G252" s="21">
        <v>44782</v>
      </c>
      <c r="H252" s="22">
        <v>84</v>
      </c>
      <c r="I252" s="22">
        <v>84</v>
      </c>
      <c r="J252" s="26">
        <f t="shared" si="13"/>
        <v>1</v>
      </c>
      <c r="K252" s="27">
        <v>13</v>
      </c>
      <c r="L252" s="27">
        <v>9</v>
      </c>
      <c r="M252" s="19" t="s">
        <v>119</v>
      </c>
      <c r="N252" s="28"/>
      <c r="O252" s="19" t="str">
        <f t="shared" si="11"/>
        <v>Done</v>
      </c>
    </row>
    <row r="253" spans="1:15">
      <c r="A253" s="19">
        <f t="shared" si="12"/>
        <v>245</v>
      </c>
      <c r="B253" s="19" t="s">
        <v>205</v>
      </c>
      <c r="C253" s="20" t="s">
        <v>402</v>
      </c>
      <c r="D253" s="21">
        <v>44783</v>
      </c>
      <c r="E253" s="21">
        <v>44783</v>
      </c>
      <c r="F253" s="21">
        <v>44784</v>
      </c>
      <c r="G253" s="21">
        <v>44784</v>
      </c>
      <c r="H253" s="22">
        <v>79</v>
      </c>
      <c r="I253" s="22">
        <v>79</v>
      </c>
      <c r="J253" s="26">
        <f t="shared" si="13"/>
        <v>1</v>
      </c>
      <c r="K253" s="27">
        <v>12</v>
      </c>
      <c r="L253" s="27">
        <v>8</v>
      </c>
      <c r="M253" s="19" t="s">
        <v>119</v>
      </c>
      <c r="N253" s="28"/>
      <c r="O253" s="19" t="str">
        <f t="shared" si="11"/>
        <v>Done</v>
      </c>
    </row>
    <row r="254" spans="1:15">
      <c r="A254" s="19">
        <f t="shared" si="12"/>
        <v>246</v>
      </c>
      <c r="B254" s="19" t="s">
        <v>206</v>
      </c>
      <c r="C254" s="20" t="s">
        <v>402</v>
      </c>
      <c r="D254" s="21">
        <v>44784</v>
      </c>
      <c r="E254" s="21">
        <v>44784</v>
      </c>
      <c r="F254" s="21">
        <v>44785</v>
      </c>
      <c r="G254" s="21">
        <v>44785</v>
      </c>
      <c r="H254" s="22">
        <v>87</v>
      </c>
      <c r="I254" s="22">
        <v>87</v>
      </c>
      <c r="J254" s="26">
        <f t="shared" si="13"/>
        <v>1</v>
      </c>
      <c r="K254" s="27">
        <v>14</v>
      </c>
      <c r="L254" s="27">
        <v>10</v>
      </c>
      <c r="M254" s="19" t="s">
        <v>119</v>
      </c>
      <c r="N254" s="28"/>
      <c r="O254" s="19" t="str">
        <f t="shared" si="11"/>
        <v>Done</v>
      </c>
    </row>
    <row r="255" spans="1:15">
      <c r="A255" s="19">
        <f t="shared" si="12"/>
        <v>247</v>
      </c>
      <c r="B255" s="19" t="s">
        <v>207</v>
      </c>
      <c r="C255" s="20" t="s">
        <v>402</v>
      </c>
      <c r="D255" s="21">
        <v>44785</v>
      </c>
      <c r="E255" s="21">
        <v>44785</v>
      </c>
      <c r="F255" s="21">
        <v>44788</v>
      </c>
      <c r="G255" s="21">
        <v>44788</v>
      </c>
      <c r="H255" s="22">
        <v>82</v>
      </c>
      <c r="I255" s="22">
        <v>82</v>
      </c>
      <c r="J255" s="26">
        <f t="shared" si="13"/>
        <v>1</v>
      </c>
      <c r="K255" s="27">
        <v>6</v>
      </c>
      <c r="L255" s="27">
        <v>4</v>
      </c>
      <c r="M255" s="19" t="s">
        <v>119</v>
      </c>
      <c r="N255" s="28"/>
      <c r="O255" s="19" t="str">
        <f t="shared" si="11"/>
        <v>Done</v>
      </c>
    </row>
    <row r="256" spans="1:15">
      <c r="A256" s="19">
        <f t="shared" si="12"/>
        <v>248</v>
      </c>
      <c r="B256" s="19" t="s">
        <v>208</v>
      </c>
      <c r="C256" s="20" t="s">
        <v>402</v>
      </c>
      <c r="D256" s="21">
        <v>44816</v>
      </c>
      <c r="E256" s="21"/>
      <c r="F256" s="21">
        <v>44816</v>
      </c>
      <c r="G256" s="21"/>
      <c r="H256" s="22">
        <v>91</v>
      </c>
      <c r="I256" s="22">
        <v>0</v>
      </c>
      <c r="J256" s="26">
        <f t="shared" si="13"/>
        <v>0</v>
      </c>
      <c r="K256" s="27">
        <v>0</v>
      </c>
      <c r="L256" s="27">
        <v>0</v>
      </c>
      <c r="M256" s="19" t="s">
        <v>106</v>
      </c>
      <c r="N256" s="28"/>
      <c r="O256" s="19" t="str">
        <f t="shared" si="11"/>
        <v>Late</v>
      </c>
    </row>
    <row r="257" spans="1:15">
      <c r="A257" s="19">
        <f t="shared" si="12"/>
        <v>249</v>
      </c>
      <c r="B257" s="19" t="s">
        <v>209</v>
      </c>
      <c r="C257" s="20" t="s">
        <v>402</v>
      </c>
      <c r="D257" s="21">
        <v>44789</v>
      </c>
      <c r="E257" s="21">
        <v>44789</v>
      </c>
      <c r="F257" s="21">
        <v>44790</v>
      </c>
      <c r="G257" s="21">
        <v>44790</v>
      </c>
      <c r="H257" s="22">
        <v>66</v>
      </c>
      <c r="I257" s="22">
        <v>66</v>
      </c>
      <c r="J257" s="26">
        <f t="shared" si="13"/>
        <v>1</v>
      </c>
      <c r="K257" s="27">
        <v>3</v>
      </c>
      <c r="L257" s="27">
        <v>2</v>
      </c>
      <c r="M257" s="19" t="s">
        <v>119</v>
      </c>
      <c r="N257" s="28"/>
      <c r="O257" s="19" t="str">
        <f t="shared" si="11"/>
        <v>Done</v>
      </c>
    </row>
    <row r="258" spans="1:15">
      <c r="A258" s="19">
        <f t="shared" si="12"/>
        <v>250</v>
      </c>
      <c r="B258" s="19" t="s">
        <v>210</v>
      </c>
      <c r="C258" s="20" t="s">
        <v>402</v>
      </c>
      <c r="D258" s="21">
        <v>44790</v>
      </c>
      <c r="E258" s="21">
        <v>44790</v>
      </c>
      <c r="F258" s="21">
        <v>44791</v>
      </c>
      <c r="G258" s="21">
        <v>44791</v>
      </c>
      <c r="H258" s="22">
        <v>69</v>
      </c>
      <c r="I258" s="22">
        <v>69</v>
      </c>
      <c r="J258" s="26">
        <f t="shared" si="13"/>
        <v>1</v>
      </c>
      <c r="K258" s="27">
        <v>1</v>
      </c>
      <c r="L258" s="27">
        <v>1</v>
      </c>
      <c r="M258" s="19" t="s">
        <v>119</v>
      </c>
      <c r="N258" s="28"/>
      <c r="O258" s="19" t="str">
        <f t="shared" si="11"/>
        <v>Done</v>
      </c>
    </row>
    <row r="259" spans="1:15">
      <c r="A259" s="19">
        <f t="shared" si="12"/>
        <v>251</v>
      </c>
      <c r="B259" s="19" t="s">
        <v>211</v>
      </c>
      <c r="C259" s="20" t="s">
        <v>402</v>
      </c>
      <c r="D259" s="21">
        <v>44816</v>
      </c>
      <c r="E259" s="21"/>
      <c r="F259" s="21">
        <v>44816</v>
      </c>
      <c r="G259" s="21"/>
      <c r="H259" s="22">
        <v>91</v>
      </c>
      <c r="I259" s="22">
        <v>0</v>
      </c>
      <c r="J259" s="26">
        <f t="shared" si="13"/>
        <v>0</v>
      </c>
      <c r="K259" s="27">
        <v>0</v>
      </c>
      <c r="L259" s="27">
        <v>0</v>
      </c>
      <c r="M259" s="19" t="s">
        <v>106</v>
      </c>
      <c r="N259" s="28"/>
      <c r="O259" s="19" t="str">
        <f t="shared" si="11"/>
        <v>Late</v>
      </c>
    </row>
    <row r="260" spans="1:15">
      <c r="A260" s="19">
        <f t="shared" si="12"/>
        <v>252</v>
      </c>
      <c r="B260" s="19" t="s">
        <v>212</v>
      </c>
      <c r="C260" s="20" t="s">
        <v>402</v>
      </c>
      <c r="D260" s="21">
        <v>44816</v>
      </c>
      <c r="E260" s="21"/>
      <c r="F260" s="21">
        <v>44816</v>
      </c>
      <c r="G260" s="21"/>
      <c r="H260" s="22">
        <v>91</v>
      </c>
      <c r="I260" s="22">
        <v>0</v>
      </c>
      <c r="J260" s="26">
        <f t="shared" si="13"/>
        <v>0</v>
      </c>
      <c r="K260" s="27">
        <v>0</v>
      </c>
      <c r="L260" s="27">
        <v>0</v>
      </c>
      <c r="M260" s="19" t="s">
        <v>106</v>
      </c>
      <c r="N260" s="28"/>
      <c r="O260" s="19" t="str">
        <f t="shared" si="11"/>
        <v>Late</v>
      </c>
    </row>
    <row r="261" spans="1:15">
      <c r="A261" s="19">
        <f t="shared" si="12"/>
        <v>253</v>
      </c>
      <c r="B261" s="19" t="s">
        <v>213</v>
      </c>
      <c r="C261" s="20" t="s">
        <v>402</v>
      </c>
      <c r="D261" s="21">
        <v>44795</v>
      </c>
      <c r="E261" s="21">
        <v>44795</v>
      </c>
      <c r="F261" s="21">
        <v>44796</v>
      </c>
      <c r="G261" s="21">
        <v>44796</v>
      </c>
      <c r="H261" s="22">
        <v>85</v>
      </c>
      <c r="I261" s="22">
        <v>85</v>
      </c>
      <c r="J261" s="26">
        <f t="shared" si="13"/>
        <v>1</v>
      </c>
      <c r="K261" s="27">
        <v>7</v>
      </c>
      <c r="L261" s="27">
        <v>6</v>
      </c>
      <c r="M261" s="19" t="s">
        <v>119</v>
      </c>
      <c r="N261" s="28"/>
      <c r="O261" s="19" t="str">
        <f t="shared" ref="O261:O309" si="14">IF(LEN(B261)&lt;=0,"",IF(LEN(G261)&gt;0,"Done",IF(F261&lt;=ReportDate,"Late",IF(E261="","Not yet","On schedule"))))</f>
        <v>Done</v>
      </c>
    </row>
    <row r="262" spans="1:15">
      <c r="A262" s="19">
        <f t="shared" si="12"/>
        <v>254</v>
      </c>
      <c r="B262" s="19" t="s">
        <v>214</v>
      </c>
      <c r="C262" s="20" t="s">
        <v>402</v>
      </c>
      <c r="D262" s="21">
        <v>44796</v>
      </c>
      <c r="E262" s="21">
        <v>44796</v>
      </c>
      <c r="F262" s="21">
        <v>44797</v>
      </c>
      <c r="G262" s="21">
        <v>44797</v>
      </c>
      <c r="H262" s="22">
        <v>77</v>
      </c>
      <c r="I262" s="22">
        <v>77</v>
      </c>
      <c r="J262" s="26">
        <f t="shared" si="13"/>
        <v>1</v>
      </c>
      <c r="K262" s="27">
        <v>20</v>
      </c>
      <c r="L262" s="27">
        <v>18</v>
      </c>
      <c r="M262" s="19" t="s">
        <v>119</v>
      </c>
      <c r="N262" s="28"/>
      <c r="O262" s="19" t="str">
        <f t="shared" si="14"/>
        <v>Done</v>
      </c>
    </row>
    <row r="263" spans="1:15">
      <c r="A263" s="19">
        <f t="shared" si="12"/>
        <v>255</v>
      </c>
      <c r="B263" s="19" t="s">
        <v>215</v>
      </c>
      <c r="C263" s="20" t="s">
        <v>402</v>
      </c>
      <c r="D263" s="21">
        <v>44797</v>
      </c>
      <c r="E263" s="21">
        <v>44797</v>
      </c>
      <c r="F263" s="21">
        <v>44797</v>
      </c>
      <c r="G263" s="21">
        <v>44797</v>
      </c>
      <c r="H263" s="22">
        <v>78</v>
      </c>
      <c r="I263" s="22">
        <v>78</v>
      </c>
      <c r="J263" s="26">
        <f t="shared" si="13"/>
        <v>1</v>
      </c>
      <c r="K263" s="27">
        <v>15</v>
      </c>
      <c r="L263" s="27">
        <v>12</v>
      </c>
      <c r="M263" s="19" t="s">
        <v>119</v>
      </c>
      <c r="N263" s="28"/>
      <c r="O263" s="19" t="str">
        <f t="shared" si="14"/>
        <v>Done</v>
      </c>
    </row>
    <row r="264" spans="1:15">
      <c r="A264" s="19">
        <f t="shared" si="12"/>
        <v>256</v>
      </c>
      <c r="B264" s="19" t="s">
        <v>216</v>
      </c>
      <c r="C264" s="20" t="s">
        <v>402</v>
      </c>
      <c r="D264" s="21">
        <v>44797</v>
      </c>
      <c r="E264" s="21">
        <v>44797</v>
      </c>
      <c r="F264" s="21">
        <v>44798</v>
      </c>
      <c r="G264" s="21">
        <v>44798</v>
      </c>
      <c r="H264" s="22">
        <v>86</v>
      </c>
      <c r="I264" s="22">
        <v>86</v>
      </c>
      <c r="J264" s="26">
        <f t="shared" si="13"/>
        <v>1</v>
      </c>
      <c r="K264" s="27">
        <v>9</v>
      </c>
      <c r="L264" s="27">
        <v>7</v>
      </c>
      <c r="M264" s="19" t="s">
        <v>119</v>
      </c>
      <c r="N264" s="28"/>
      <c r="O264" s="19" t="str">
        <f t="shared" si="14"/>
        <v>Done</v>
      </c>
    </row>
    <row r="265" spans="1:15">
      <c r="A265" s="19">
        <f t="shared" si="12"/>
        <v>257</v>
      </c>
      <c r="B265" s="19" t="s">
        <v>217</v>
      </c>
      <c r="C265" s="20" t="s">
        <v>402</v>
      </c>
      <c r="D265" s="21">
        <v>44798</v>
      </c>
      <c r="E265" s="21">
        <v>44798</v>
      </c>
      <c r="F265" s="21">
        <v>44799</v>
      </c>
      <c r="G265" s="21">
        <v>44799</v>
      </c>
      <c r="H265" s="22">
        <v>79</v>
      </c>
      <c r="I265" s="22">
        <v>79</v>
      </c>
      <c r="J265" s="26">
        <f t="shared" si="13"/>
        <v>1</v>
      </c>
      <c r="K265" s="27">
        <v>5</v>
      </c>
      <c r="L265" s="27">
        <v>5</v>
      </c>
      <c r="M265" s="19" t="s">
        <v>119</v>
      </c>
      <c r="N265" s="28"/>
      <c r="O265" s="19" t="str">
        <f t="shared" si="14"/>
        <v>Done</v>
      </c>
    </row>
    <row r="266" spans="1:15">
      <c r="A266" s="19">
        <f t="shared" si="12"/>
        <v>258</v>
      </c>
      <c r="B266" s="19" t="s">
        <v>218</v>
      </c>
      <c r="C266" s="20" t="s">
        <v>402</v>
      </c>
      <c r="D266" s="21">
        <v>44799</v>
      </c>
      <c r="E266" s="21">
        <v>44799</v>
      </c>
      <c r="F266" s="21">
        <v>44802</v>
      </c>
      <c r="G266" s="21">
        <v>44802</v>
      </c>
      <c r="H266" s="22">
        <v>61</v>
      </c>
      <c r="I266" s="22">
        <v>61</v>
      </c>
      <c r="J266" s="26">
        <f t="shared" si="13"/>
        <v>1</v>
      </c>
      <c r="K266" s="27">
        <v>0</v>
      </c>
      <c r="L266" s="27">
        <v>0</v>
      </c>
      <c r="M266" s="19" t="s">
        <v>119</v>
      </c>
      <c r="N266" s="28"/>
      <c r="O266" s="19" t="str">
        <f t="shared" si="14"/>
        <v>Done</v>
      </c>
    </row>
    <row r="267" spans="1:15">
      <c r="A267" s="19">
        <f t="shared" si="12"/>
        <v>259</v>
      </c>
      <c r="B267" s="19" t="s">
        <v>219</v>
      </c>
      <c r="C267" s="20" t="s">
        <v>402</v>
      </c>
      <c r="D267" s="21">
        <v>44802</v>
      </c>
      <c r="E267" s="21">
        <v>44802</v>
      </c>
      <c r="F267" s="21">
        <v>44803</v>
      </c>
      <c r="G267" s="21">
        <v>44803</v>
      </c>
      <c r="H267" s="22">
        <v>82</v>
      </c>
      <c r="I267" s="22">
        <v>82</v>
      </c>
      <c r="J267" s="26">
        <f t="shared" si="13"/>
        <v>1</v>
      </c>
      <c r="K267" s="27">
        <v>2</v>
      </c>
      <c r="L267" s="27">
        <v>1</v>
      </c>
      <c r="M267" s="19" t="s">
        <v>119</v>
      </c>
      <c r="N267" s="28"/>
      <c r="O267" s="19" t="str">
        <f t="shared" si="14"/>
        <v>Done</v>
      </c>
    </row>
    <row r="268" spans="1:15">
      <c r="A268" s="19">
        <f t="shared" si="12"/>
        <v>260</v>
      </c>
      <c r="B268" s="19" t="s">
        <v>220</v>
      </c>
      <c r="C268" s="20" t="s">
        <v>402</v>
      </c>
      <c r="D268" s="21">
        <v>44803</v>
      </c>
      <c r="E268" s="21">
        <v>44803</v>
      </c>
      <c r="F268" s="21">
        <v>44804</v>
      </c>
      <c r="G268" s="21">
        <v>44804</v>
      </c>
      <c r="H268" s="22">
        <v>83</v>
      </c>
      <c r="I268" s="22">
        <v>83</v>
      </c>
      <c r="J268" s="26">
        <f t="shared" si="13"/>
        <v>1</v>
      </c>
      <c r="K268" s="27">
        <v>5</v>
      </c>
      <c r="L268" s="27">
        <v>3</v>
      </c>
      <c r="M268" s="19" t="s">
        <v>119</v>
      </c>
      <c r="N268" s="28"/>
      <c r="O268" s="19" t="str">
        <f t="shared" si="14"/>
        <v>Done</v>
      </c>
    </row>
    <row r="269" spans="1:15">
      <c r="A269" s="19">
        <f t="shared" si="12"/>
        <v>261</v>
      </c>
      <c r="B269" s="19" t="s">
        <v>221</v>
      </c>
      <c r="C269" s="20" t="s">
        <v>402</v>
      </c>
      <c r="D269" s="21">
        <v>44804</v>
      </c>
      <c r="E269" s="21">
        <v>44804</v>
      </c>
      <c r="F269" s="21">
        <v>44809</v>
      </c>
      <c r="G269" s="21">
        <v>44804</v>
      </c>
      <c r="H269" s="22">
        <v>79</v>
      </c>
      <c r="I269" s="22">
        <v>79</v>
      </c>
      <c r="J269" s="26">
        <f t="shared" si="13"/>
        <v>1</v>
      </c>
      <c r="K269" s="27">
        <v>4</v>
      </c>
      <c r="L269" s="27">
        <v>3</v>
      </c>
      <c r="M269" s="19" t="s">
        <v>119</v>
      </c>
      <c r="N269" s="28"/>
      <c r="O269" s="19" t="str">
        <f t="shared" si="14"/>
        <v>Done</v>
      </c>
    </row>
    <row r="270" spans="1:15">
      <c r="A270" s="19">
        <f t="shared" si="12"/>
        <v>262</v>
      </c>
      <c r="B270" s="19" t="s">
        <v>222</v>
      </c>
      <c r="C270" s="20" t="s">
        <v>402</v>
      </c>
      <c r="D270" s="21">
        <v>44809</v>
      </c>
      <c r="E270" s="21">
        <v>44804</v>
      </c>
      <c r="F270" s="21">
        <v>44810</v>
      </c>
      <c r="G270" s="21">
        <v>44804</v>
      </c>
      <c r="H270" s="22">
        <v>33</v>
      </c>
      <c r="I270" s="22">
        <v>33</v>
      </c>
      <c r="J270" s="26">
        <f t="shared" si="13"/>
        <v>1</v>
      </c>
      <c r="K270" s="27">
        <v>3</v>
      </c>
      <c r="L270" s="27">
        <v>3</v>
      </c>
      <c r="M270" s="19" t="s">
        <v>119</v>
      </c>
      <c r="N270" s="28"/>
      <c r="O270" s="19" t="str">
        <f t="shared" si="14"/>
        <v>Done</v>
      </c>
    </row>
    <row r="271" spans="1:15">
      <c r="A271" s="19">
        <f t="shared" si="12"/>
        <v>263</v>
      </c>
      <c r="B271" s="19" t="s">
        <v>223</v>
      </c>
      <c r="C271" s="20" t="s">
        <v>402</v>
      </c>
      <c r="D271" s="21">
        <v>44810</v>
      </c>
      <c r="E271" s="21">
        <v>44810</v>
      </c>
      <c r="F271" s="21">
        <v>44811</v>
      </c>
      <c r="G271" s="21">
        <v>44810</v>
      </c>
      <c r="H271" s="22">
        <v>90</v>
      </c>
      <c r="I271" s="22">
        <v>90</v>
      </c>
      <c r="J271" s="26">
        <f t="shared" si="13"/>
        <v>1</v>
      </c>
      <c r="K271" s="27">
        <v>5</v>
      </c>
      <c r="L271" s="27">
        <v>1</v>
      </c>
      <c r="M271" s="19" t="s">
        <v>43</v>
      </c>
      <c r="N271" s="19"/>
      <c r="O271" s="19" t="str">
        <f t="shared" si="14"/>
        <v>Done</v>
      </c>
    </row>
    <row r="272" spans="1:15">
      <c r="A272" s="19">
        <f t="shared" si="12"/>
        <v>264</v>
      </c>
      <c r="B272" s="19" t="s">
        <v>224</v>
      </c>
      <c r="C272" s="20" t="s">
        <v>402</v>
      </c>
      <c r="D272" s="21">
        <v>44811</v>
      </c>
      <c r="E272" s="21">
        <v>44795</v>
      </c>
      <c r="F272" s="21">
        <v>44812</v>
      </c>
      <c r="G272" s="21">
        <v>44795</v>
      </c>
      <c r="H272" s="22">
        <v>76</v>
      </c>
      <c r="I272" s="22">
        <v>76</v>
      </c>
      <c r="J272" s="26">
        <f t="shared" si="13"/>
        <v>1</v>
      </c>
      <c r="K272" s="27">
        <v>4</v>
      </c>
      <c r="L272" s="27">
        <v>2</v>
      </c>
      <c r="M272" s="19" t="s">
        <v>119</v>
      </c>
      <c r="N272" s="28"/>
      <c r="O272" s="19" t="str">
        <f t="shared" si="14"/>
        <v>Done</v>
      </c>
    </row>
    <row r="273" spans="1:15">
      <c r="A273" s="19">
        <f t="shared" si="12"/>
        <v>265</v>
      </c>
      <c r="B273" s="19" t="s">
        <v>225</v>
      </c>
      <c r="C273" s="20" t="s">
        <v>402</v>
      </c>
      <c r="D273" s="21">
        <v>44812</v>
      </c>
      <c r="E273" s="21">
        <v>44795</v>
      </c>
      <c r="F273" s="21">
        <v>44813</v>
      </c>
      <c r="G273" s="21">
        <v>44795</v>
      </c>
      <c r="H273" s="22">
        <v>76</v>
      </c>
      <c r="I273" s="22">
        <v>76</v>
      </c>
      <c r="J273" s="26">
        <f t="shared" si="13"/>
        <v>1</v>
      </c>
      <c r="K273" s="27">
        <v>6</v>
      </c>
      <c r="L273" s="27">
        <v>4</v>
      </c>
      <c r="M273" s="19" t="s">
        <v>119</v>
      </c>
      <c r="N273" s="28"/>
      <c r="O273" s="19" t="str">
        <f t="shared" si="14"/>
        <v>Done</v>
      </c>
    </row>
    <row r="274" spans="1:15">
      <c r="A274" s="19">
        <f t="shared" si="12"/>
        <v>266</v>
      </c>
      <c r="B274" s="19" t="s">
        <v>226</v>
      </c>
      <c r="C274" s="20" t="s">
        <v>402</v>
      </c>
      <c r="D274" s="21">
        <v>44813</v>
      </c>
      <c r="E274" s="21">
        <v>44798</v>
      </c>
      <c r="F274" s="21">
        <v>44816</v>
      </c>
      <c r="G274" s="21">
        <v>44799</v>
      </c>
      <c r="H274" s="22">
        <v>92</v>
      </c>
      <c r="I274" s="22">
        <v>92</v>
      </c>
      <c r="J274" s="26">
        <f t="shared" si="13"/>
        <v>1</v>
      </c>
      <c r="K274" s="27">
        <v>5</v>
      </c>
      <c r="L274" s="27">
        <v>3</v>
      </c>
      <c r="M274" s="19" t="s">
        <v>119</v>
      </c>
      <c r="N274" s="28"/>
      <c r="O274" s="19" t="str">
        <f t="shared" si="14"/>
        <v>Done</v>
      </c>
    </row>
    <row r="275" spans="1:15">
      <c r="A275" s="19">
        <f t="shared" si="12"/>
        <v>267</v>
      </c>
      <c r="B275" s="19" t="s">
        <v>227</v>
      </c>
      <c r="C275" s="20" t="s">
        <v>402</v>
      </c>
      <c r="D275" s="21">
        <v>44816</v>
      </c>
      <c r="E275" s="21">
        <v>44804</v>
      </c>
      <c r="F275" s="21">
        <v>44817</v>
      </c>
      <c r="G275" s="21">
        <v>44804</v>
      </c>
      <c r="H275" s="22">
        <v>88</v>
      </c>
      <c r="I275" s="22">
        <v>88</v>
      </c>
      <c r="J275" s="26">
        <f t="shared" si="13"/>
        <v>1</v>
      </c>
      <c r="K275" s="27">
        <v>5</v>
      </c>
      <c r="L275" s="27">
        <v>0</v>
      </c>
      <c r="M275" s="19" t="s">
        <v>43</v>
      </c>
      <c r="N275" s="19"/>
      <c r="O275" s="19" t="str">
        <f t="shared" si="14"/>
        <v>Done</v>
      </c>
    </row>
    <row r="276" spans="1:15">
      <c r="A276" s="19">
        <f t="shared" si="12"/>
        <v>268</v>
      </c>
      <c r="B276" s="19" t="s">
        <v>228</v>
      </c>
      <c r="C276" s="20" t="s">
        <v>402</v>
      </c>
      <c r="D276" s="21">
        <v>44817</v>
      </c>
      <c r="E276" s="21">
        <v>44792</v>
      </c>
      <c r="F276" s="21">
        <v>44818</v>
      </c>
      <c r="G276" s="21">
        <v>44792</v>
      </c>
      <c r="H276" s="22">
        <v>76</v>
      </c>
      <c r="I276" s="22">
        <v>76</v>
      </c>
      <c r="J276" s="26">
        <f t="shared" si="13"/>
        <v>1</v>
      </c>
      <c r="K276" s="27">
        <v>7</v>
      </c>
      <c r="L276" s="27">
        <v>4</v>
      </c>
      <c r="M276" s="19" t="s">
        <v>119</v>
      </c>
      <c r="N276" s="28"/>
      <c r="O276" s="19" t="str">
        <f t="shared" si="14"/>
        <v>Done</v>
      </c>
    </row>
    <row r="277" spans="1:15">
      <c r="A277" s="19">
        <f t="shared" si="12"/>
        <v>269</v>
      </c>
      <c r="B277" s="19" t="s">
        <v>229</v>
      </c>
      <c r="C277" s="20" t="s">
        <v>402</v>
      </c>
      <c r="D277" s="21">
        <v>44818</v>
      </c>
      <c r="E277" s="21">
        <v>44795</v>
      </c>
      <c r="F277" s="21">
        <v>44819</v>
      </c>
      <c r="G277" s="21">
        <v>44795</v>
      </c>
      <c r="H277" s="22">
        <v>66</v>
      </c>
      <c r="I277" s="22">
        <v>66</v>
      </c>
      <c r="J277" s="26">
        <f t="shared" si="13"/>
        <v>1</v>
      </c>
      <c r="K277" s="27">
        <v>11</v>
      </c>
      <c r="L277" s="27">
        <v>9</v>
      </c>
      <c r="M277" s="19" t="s">
        <v>119</v>
      </c>
      <c r="N277" s="28"/>
      <c r="O277" s="19" t="str">
        <f t="shared" si="14"/>
        <v>Done</v>
      </c>
    </row>
    <row r="278" spans="1:15">
      <c r="A278" s="19">
        <f t="shared" si="12"/>
        <v>270</v>
      </c>
      <c r="B278" s="19" t="s">
        <v>230</v>
      </c>
      <c r="C278" s="20" t="s">
        <v>402</v>
      </c>
      <c r="D278" s="21">
        <v>44819</v>
      </c>
      <c r="E278" s="21">
        <v>44803</v>
      </c>
      <c r="F278" s="21">
        <v>44820</v>
      </c>
      <c r="G278" s="21">
        <v>44803</v>
      </c>
      <c r="H278" s="22">
        <v>79</v>
      </c>
      <c r="I278" s="22">
        <v>79</v>
      </c>
      <c r="J278" s="26">
        <f t="shared" si="13"/>
        <v>1</v>
      </c>
      <c r="K278" s="27">
        <v>2</v>
      </c>
      <c r="L278" s="27">
        <v>2</v>
      </c>
      <c r="M278" s="19" t="s">
        <v>119</v>
      </c>
      <c r="N278" s="28"/>
      <c r="O278" s="19" t="str">
        <f t="shared" si="14"/>
        <v>Done</v>
      </c>
    </row>
    <row r="279" spans="1:15">
      <c r="A279" s="19">
        <f t="shared" si="12"/>
        <v>271</v>
      </c>
      <c r="B279" s="19" t="s">
        <v>231</v>
      </c>
      <c r="C279" s="20" t="s">
        <v>402</v>
      </c>
      <c r="D279" s="21">
        <v>44820</v>
      </c>
      <c r="E279" s="21">
        <v>44796</v>
      </c>
      <c r="F279" s="21">
        <v>44823</v>
      </c>
      <c r="G279" s="21">
        <v>44796</v>
      </c>
      <c r="H279" s="22">
        <v>78</v>
      </c>
      <c r="I279" s="22">
        <v>78</v>
      </c>
      <c r="J279" s="26">
        <f t="shared" si="13"/>
        <v>1</v>
      </c>
      <c r="K279" s="27">
        <v>11</v>
      </c>
      <c r="L279" s="27">
        <v>9</v>
      </c>
      <c r="M279" s="19" t="s">
        <v>119</v>
      </c>
      <c r="N279" s="28"/>
      <c r="O279" s="19" t="str">
        <f t="shared" si="14"/>
        <v>Done</v>
      </c>
    </row>
    <row r="280" spans="1:15">
      <c r="A280" s="19">
        <f t="shared" si="12"/>
        <v>272</v>
      </c>
      <c r="B280" s="19" t="s">
        <v>232</v>
      </c>
      <c r="C280" s="20" t="s">
        <v>402</v>
      </c>
      <c r="D280" s="21">
        <v>44823</v>
      </c>
      <c r="E280" s="21">
        <v>44796</v>
      </c>
      <c r="F280" s="21">
        <v>44824</v>
      </c>
      <c r="G280" s="21">
        <v>44796</v>
      </c>
      <c r="H280" s="22">
        <v>79</v>
      </c>
      <c r="I280" s="22">
        <v>79</v>
      </c>
      <c r="J280" s="26">
        <f t="shared" si="13"/>
        <v>1</v>
      </c>
      <c r="K280" s="27">
        <v>6</v>
      </c>
      <c r="L280" s="27">
        <v>5</v>
      </c>
      <c r="M280" s="19" t="s">
        <v>119</v>
      </c>
      <c r="N280" s="28"/>
      <c r="O280" s="19" t="str">
        <f t="shared" si="14"/>
        <v>Done</v>
      </c>
    </row>
    <row r="281" spans="1:15">
      <c r="A281" s="19">
        <f t="shared" si="12"/>
        <v>273</v>
      </c>
      <c r="B281" s="19" t="s">
        <v>233</v>
      </c>
      <c r="C281" s="20" t="s">
        <v>402</v>
      </c>
      <c r="D281" s="21">
        <v>44824</v>
      </c>
      <c r="E281" s="21">
        <v>44795</v>
      </c>
      <c r="F281" s="21">
        <v>44825</v>
      </c>
      <c r="G281" s="21">
        <v>44795</v>
      </c>
      <c r="H281" s="22">
        <v>67</v>
      </c>
      <c r="I281" s="22">
        <v>67</v>
      </c>
      <c r="J281" s="26">
        <f t="shared" si="13"/>
        <v>1</v>
      </c>
      <c r="K281" s="27">
        <v>1</v>
      </c>
      <c r="L281" s="27">
        <v>1</v>
      </c>
      <c r="M281" s="19" t="s">
        <v>119</v>
      </c>
      <c r="N281" s="28"/>
      <c r="O281" s="19" t="str">
        <f t="shared" si="14"/>
        <v>Done</v>
      </c>
    </row>
    <row r="282" spans="1:15">
      <c r="A282" s="19">
        <f t="shared" si="12"/>
        <v>274</v>
      </c>
      <c r="B282" s="19" t="s">
        <v>234</v>
      </c>
      <c r="C282" s="20" t="s">
        <v>402</v>
      </c>
      <c r="D282" s="21">
        <v>44825</v>
      </c>
      <c r="E282" s="21">
        <v>44804</v>
      </c>
      <c r="F282" s="21">
        <v>44826</v>
      </c>
      <c r="G282" s="21">
        <v>44804</v>
      </c>
      <c r="H282" s="22">
        <v>64</v>
      </c>
      <c r="I282" s="22">
        <v>64</v>
      </c>
      <c r="J282" s="26">
        <f t="shared" si="13"/>
        <v>1</v>
      </c>
      <c r="K282" s="27">
        <v>1</v>
      </c>
      <c r="L282" s="27">
        <v>0</v>
      </c>
      <c r="M282" s="19" t="s">
        <v>43</v>
      </c>
      <c r="N282" s="19"/>
      <c r="O282" s="19" t="str">
        <f t="shared" si="14"/>
        <v>Done</v>
      </c>
    </row>
    <row r="283" spans="1:15">
      <c r="A283" s="19">
        <f t="shared" si="12"/>
        <v>275</v>
      </c>
      <c r="B283" s="19" t="s">
        <v>235</v>
      </c>
      <c r="C283" s="20" t="s">
        <v>402</v>
      </c>
      <c r="D283" s="21">
        <v>44826</v>
      </c>
      <c r="E283" s="21">
        <v>44802</v>
      </c>
      <c r="F283" s="21">
        <v>44827</v>
      </c>
      <c r="G283" s="21">
        <v>44802</v>
      </c>
      <c r="H283" s="22">
        <v>53</v>
      </c>
      <c r="I283" s="22">
        <v>53</v>
      </c>
      <c r="J283" s="26">
        <f t="shared" si="13"/>
        <v>1</v>
      </c>
      <c r="K283" s="27">
        <v>7</v>
      </c>
      <c r="L283" s="27">
        <v>4</v>
      </c>
      <c r="M283" s="19" t="s">
        <v>119</v>
      </c>
      <c r="N283" s="28"/>
      <c r="O283" s="19" t="str">
        <f t="shared" si="14"/>
        <v>Done</v>
      </c>
    </row>
    <row r="284" spans="1:15">
      <c r="A284" s="19">
        <f t="shared" si="12"/>
        <v>276</v>
      </c>
      <c r="B284" s="19" t="s">
        <v>236</v>
      </c>
      <c r="C284" s="20" t="s">
        <v>402</v>
      </c>
      <c r="D284" s="21">
        <v>44827</v>
      </c>
      <c r="E284" s="21">
        <v>44810</v>
      </c>
      <c r="F284" s="21">
        <v>44830</v>
      </c>
      <c r="G284" s="21">
        <v>44810</v>
      </c>
      <c r="H284" s="22">
        <v>67</v>
      </c>
      <c r="I284" s="22">
        <v>67</v>
      </c>
      <c r="J284" s="26">
        <f t="shared" si="13"/>
        <v>1</v>
      </c>
      <c r="K284" s="27">
        <v>3</v>
      </c>
      <c r="L284" s="27">
        <v>0</v>
      </c>
      <c r="M284" s="19" t="s">
        <v>43</v>
      </c>
      <c r="N284" s="19"/>
      <c r="O284" s="19" t="str">
        <f t="shared" si="14"/>
        <v>Done</v>
      </c>
    </row>
    <row r="285" spans="1:15">
      <c r="A285" s="19">
        <f t="shared" si="12"/>
        <v>277</v>
      </c>
      <c r="B285" s="19" t="s">
        <v>237</v>
      </c>
      <c r="C285" s="20" t="s">
        <v>402</v>
      </c>
      <c r="D285" s="21">
        <v>44830</v>
      </c>
      <c r="E285" s="21"/>
      <c r="F285" s="21">
        <v>44831</v>
      </c>
      <c r="G285" s="21"/>
      <c r="H285" s="22">
        <v>91</v>
      </c>
      <c r="I285" s="22">
        <v>0</v>
      </c>
      <c r="J285" s="26">
        <f t="shared" si="13"/>
        <v>0</v>
      </c>
      <c r="K285" s="27">
        <v>1</v>
      </c>
      <c r="L285" s="27">
        <v>0</v>
      </c>
      <c r="M285" s="19" t="s">
        <v>106</v>
      </c>
      <c r="N285" s="28"/>
      <c r="O285" s="19" t="str">
        <f t="shared" si="14"/>
        <v>Late</v>
      </c>
    </row>
    <row r="286" spans="1:15">
      <c r="A286" s="19">
        <f t="shared" si="12"/>
        <v>278</v>
      </c>
      <c r="B286" s="19" t="s">
        <v>238</v>
      </c>
      <c r="C286" s="20" t="s">
        <v>402</v>
      </c>
      <c r="D286" s="21">
        <v>44831</v>
      </c>
      <c r="E286" s="21">
        <v>44810</v>
      </c>
      <c r="F286" s="21">
        <v>44831</v>
      </c>
      <c r="G286" s="21">
        <v>44810</v>
      </c>
      <c r="H286" s="22">
        <v>68</v>
      </c>
      <c r="I286" s="22">
        <v>68</v>
      </c>
      <c r="J286" s="26">
        <f t="shared" si="13"/>
        <v>1</v>
      </c>
      <c r="K286" s="27">
        <v>1</v>
      </c>
      <c r="L286" s="27">
        <v>0</v>
      </c>
      <c r="M286" s="19" t="s">
        <v>43</v>
      </c>
      <c r="N286" s="19"/>
      <c r="O286" s="19" t="str">
        <f t="shared" si="14"/>
        <v>Done</v>
      </c>
    </row>
    <row r="287" spans="1:15">
      <c r="A287" s="19">
        <f t="shared" si="12"/>
        <v>279</v>
      </c>
      <c r="B287" s="19" t="s">
        <v>239</v>
      </c>
      <c r="C287" s="20" t="s">
        <v>402</v>
      </c>
      <c r="D287" s="21">
        <v>44832</v>
      </c>
      <c r="E287" s="21"/>
      <c r="F287" s="21">
        <v>44832</v>
      </c>
      <c r="G287" s="21"/>
      <c r="H287" s="22">
        <v>87</v>
      </c>
      <c r="I287" s="22">
        <v>87</v>
      </c>
      <c r="J287" s="26">
        <f t="shared" si="13"/>
        <v>1</v>
      </c>
      <c r="K287" s="27">
        <v>4</v>
      </c>
      <c r="L287" s="27">
        <v>0</v>
      </c>
      <c r="M287" s="19" t="s">
        <v>43</v>
      </c>
      <c r="N287" s="19"/>
      <c r="O287" s="19" t="str">
        <f t="shared" si="14"/>
        <v>Late</v>
      </c>
    </row>
    <row r="288" spans="1:15">
      <c r="A288" s="19">
        <f t="shared" si="12"/>
        <v>280</v>
      </c>
      <c r="B288" s="19" t="s">
        <v>240</v>
      </c>
      <c r="C288" s="20" t="s">
        <v>402</v>
      </c>
      <c r="D288" s="21">
        <v>44832</v>
      </c>
      <c r="E288" s="21"/>
      <c r="F288" s="21">
        <v>44833</v>
      </c>
      <c r="G288" s="21"/>
      <c r="H288" s="22">
        <v>91</v>
      </c>
      <c r="I288" s="22">
        <v>0</v>
      </c>
      <c r="J288" s="26">
        <f t="shared" si="13"/>
        <v>0</v>
      </c>
      <c r="K288" s="27">
        <v>0</v>
      </c>
      <c r="L288" s="27">
        <v>0</v>
      </c>
      <c r="M288" s="19" t="s">
        <v>106</v>
      </c>
      <c r="N288" s="28"/>
      <c r="O288" s="19" t="str">
        <f t="shared" si="14"/>
        <v>Late</v>
      </c>
    </row>
    <row r="289" spans="1:15">
      <c r="A289" s="19">
        <f t="shared" si="12"/>
        <v>281</v>
      </c>
      <c r="B289" s="19" t="s">
        <v>241</v>
      </c>
      <c r="C289" s="20" t="s">
        <v>402</v>
      </c>
      <c r="D289" s="21">
        <v>44833</v>
      </c>
      <c r="E289" s="21"/>
      <c r="F289" s="21">
        <v>44834</v>
      </c>
      <c r="G289" s="21"/>
      <c r="H289" s="22">
        <v>91</v>
      </c>
      <c r="I289" s="22">
        <v>0</v>
      </c>
      <c r="J289" s="26">
        <f t="shared" si="13"/>
        <v>0</v>
      </c>
      <c r="K289" s="27">
        <v>0</v>
      </c>
      <c r="L289" s="27">
        <v>0</v>
      </c>
      <c r="M289" s="19" t="s">
        <v>106</v>
      </c>
      <c r="N289" s="28"/>
      <c r="O289" s="19" t="str">
        <f t="shared" si="14"/>
        <v>Late</v>
      </c>
    </row>
    <row r="290" spans="1:15">
      <c r="A290" s="19">
        <f t="shared" si="12"/>
        <v>282</v>
      </c>
      <c r="B290" s="19" t="s">
        <v>242</v>
      </c>
      <c r="C290" s="20" t="s">
        <v>402</v>
      </c>
      <c r="D290" s="21">
        <v>44834</v>
      </c>
      <c r="E290" s="21"/>
      <c r="F290" s="21">
        <v>44834</v>
      </c>
      <c r="G290" s="21"/>
      <c r="H290" s="22">
        <v>91</v>
      </c>
      <c r="I290" s="22">
        <v>0</v>
      </c>
      <c r="J290" s="26">
        <f t="shared" si="13"/>
        <v>0</v>
      </c>
      <c r="K290" s="27">
        <v>0</v>
      </c>
      <c r="L290" s="27">
        <v>0</v>
      </c>
      <c r="M290" s="19" t="s">
        <v>106</v>
      </c>
      <c r="N290" s="28"/>
      <c r="O290" s="19" t="str">
        <f t="shared" si="14"/>
        <v>Late</v>
      </c>
    </row>
    <row r="291" spans="1:15">
      <c r="A291" s="19">
        <f t="shared" si="12"/>
        <v>283</v>
      </c>
      <c r="B291" s="19" t="s">
        <v>243</v>
      </c>
      <c r="C291" s="20" t="s">
        <v>402</v>
      </c>
      <c r="D291" s="21">
        <v>44818</v>
      </c>
      <c r="E291" s="21"/>
      <c r="F291" s="21">
        <v>44819</v>
      </c>
      <c r="G291" s="21"/>
      <c r="H291" s="22">
        <v>91</v>
      </c>
      <c r="I291" s="22">
        <v>0</v>
      </c>
      <c r="J291" s="26">
        <f t="shared" si="13"/>
        <v>0</v>
      </c>
      <c r="K291" s="27">
        <v>0</v>
      </c>
      <c r="L291" s="27">
        <v>0</v>
      </c>
      <c r="M291" s="19" t="s">
        <v>106</v>
      </c>
      <c r="N291" s="28"/>
      <c r="O291" s="19" t="str">
        <f t="shared" si="14"/>
        <v>Late</v>
      </c>
    </row>
    <row r="292" spans="1:15">
      <c r="A292" s="19">
        <f t="shared" si="12"/>
        <v>284</v>
      </c>
      <c r="B292" s="19" t="s">
        <v>244</v>
      </c>
      <c r="C292" s="20" t="s">
        <v>402</v>
      </c>
      <c r="D292" s="21">
        <v>44819</v>
      </c>
      <c r="E292" s="21"/>
      <c r="F292" s="21">
        <v>44820</v>
      </c>
      <c r="G292" s="21"/>
      <c r="H292" s="22">
        <v>91</v>
      </c>
      <c r="I292" s="22">
        <v>0</v>
      </c>
      <c r="J292" s="26">
        <f t="shared" si="13"/>
        <v>0</v>
      </c>
      <c r="K292" s="27">
        <v>0</v>
      </c>
      <c r="L292" s="27">
        <v>0</v>
      </c>
      <c r="M292" s="19" t="s">
        <v>106</v>
      </c>
      <c r="N292" s="28"/>
      <c r="O292" s="19" t="str">
        <f t="shared" si="14"/>
        <v>Late</v>
      </c>
    </row>
    <row r="293" spans="1:15">
      <c r="A293" s="19">
        <f t="shared" si="12"/>
        <v>285</v>
      </c>
      <c r="B293" s="19" t="s">
        <v>245</v>
      </c>
      <c r="C293" s="20" t="s">
        <v>402</v>
      </c>
      <c r="D293" s="21">
        <v>44820</v>
      </c>
      <c r="E293" s="21">
        <v>44797</v>
      </c>
      <c r="F293" s="21">
        <v>44823</v>
      </c>
      <c r="G293" s="21">
        <v>44797</v>
      </c>
      <c r="H293" s="22">
        <v>42</v>
      </c>
      <c r="I293" s="22">
        <v>42</v>
      </c>
      <c r="J293" s="26">
        <f t="shared" si="13"/>
        <v>1</v>
      </c>
      <c r="K293" s="27">
        <v>3</v>
      </c>
      <c r="L293" s="27">
        <v>3</v>
      </c>
      <c r="M293" s="19" t="s">
        <v>43</v>
      </c>
      <c r="N293" s="19"/>
      <c r="O293" s="19" t="str">
        <f t="shared" si="14"/>
        <v>Done</v>
      </c>
    </row>
    <row r="294" spans="1:15">
      <c r="A294" s="19">
        <f t="shared" si="12"/>
        <v>286</v>
      </c>
      <c r="B294" s="19" t="s">
        <v>246</v>
      </c>
      <c r="C294" s="20" t="s">
        <v>402</v>
      </c>
      <c r="D294" s="21">
        <v>44823</v>
      </c>
      <c r="E294" s="21">
        <v>44777</v>
      </c>
      <c r="F294" s="21">
        <v>44824</v>
      </c>
      <c r="G294" s="21">
        <v>44777</v>
      </c>
      <c r="H294" s="22">
        <v>37</v>
      </c>
      <c r="I294" s="22">
        <v>37</v>
      </c>
      <c r="J294" s="26">
        <f t="shared" si="13"/>
        <v>1</v>
      </c>
      <c r="K294" s="27">
        <v>8</v>
      </c>
      <c r="L294" s="27">
        <v>7</v>
      </c>
      <c r="M294" s="19" t="s">
        <v>43</v>
      </c>
      <c r="N294" s="19"/>
      <c r="O294" s="19" t="str">
        <f t="shared" si="14"/>
        <v>Done</v>
      </c>
    </row>
    <row r="295" spans="1:15">
      <c r="A295" s="19">
        <f t="shared" si="12"/>
        <v>287</v>
      </c>
      <c r="B295" s="19" t="s">
        <v>247</v>
      </c>
      <c r="C295" s="20" t="s">
        <v>402</v>
      </c>
      <c r="D295" s="21">
        <v>44824</v>
      </c>
      <c r="E295" s="21">
        <v>44778</v>
      </c>
      <c r="F295" s="21">
        <v>44824</v>
      </c>
      <c r="G295" s="21">
        <v>44778</v>
      </c>
      <c r="H295" s="22">
        <v>5</v>
      </c>
      <c r="I295" s="22">
        <v>5</v>
      </c>
      <c r="J295" s="26">
        <f t="shared" si="13"/>
        <v>1</v>
      </c>
      <c r="K295" s="27">
        <v>0</v>
      </c>
      <c r="L295" s="27">
        <v>0</v>
      </c>
      <c r="M295" s="19" t="s">
        <v>43</v>
      </c>
      <c r="N295" s="19"/>
      <c r="O295" s="19" t="str">
        <f t="shared" si="14"/>
        <v>Done</v>
      </c>
    </row>
    <row r="296" spans="1:15">
      <c r="A296" s="19">
        <f t="shared" si="12"/>
        <v>288</v>
      </c>
      <c r="B296" s="19" t="s">
        <v>248</v>
      </c>
      <c r="C296" s="20" t="s">
        <v>402</v>
      </c>
      <c r="D296" s="21">
        <v>44824</v>
      </c>
      <c r="E296" s="21"/>
      <c r="F296" s="21">
        <v>44825</v>
      </c>
      <c r="G296" s="21"/>
      <c r="H296" s="22">
        <v>91</v>
      </c>
      <c r="I296" s="22">
        <v>0</v>
      </c>
      <c r="J296" s="26">
        <f t="shared" si="13"/>
        <v>0</v>
      </c>
      <c r="K296" s="27">
        <v>0</v>
      </c>
      <c r="L296" s="27">
        <v>0</v>
      </c>
      <c r="M296" s="19" t="s">
        <v>106</v>
      </c>
      <c r="N296" s="28"/>
      <c r="O296" s="19" t="str">
        <f t="shared" si="14"/>
        <v>Late</v>
      </c>
    </row>
    <row r="297" spans="1:15">
      <c r="A297" s="19">
        <f t="shared" si="12"/>
        <v>289</v>
      </c>
      <c r="B297" s="19" t="s">
        <v>249</v>
      </c>
      <c r="C297" s="20" t="s">
        <v>402</v>
      </c>
      <c r="D297" s="21">
        <v>44825</v>
      </c>
      <c r="E297" s="21"/>
      <c r="F297" s="21">
        <v>44825</v>
      </c>
      <c r="G297" s="21"/>
      <c r="H297" s="22">
        <v>91</v>
      </c>
      <c r="I297" s="22">
        <v>0</v>
      </c>
      <c r="J297" s="26">
        <f t="shared" si="13"/>
        <v>0</v>
      </c>
      <c r="K297" s="27">
        <v>0</v>
      </c>
      <c r="L297" s="27">
        <v>0</v>
      </c>
      <c r="M297" s="19" t="s">
        <v>106</v>
      </c>
      <c r="N297" s="28"/>
      <c r="O297" s="19" t="str">
        <f t="shared" si="14"/>
        <v>Late</v>
      </c>
    </row>
    <row r="298" spans="1:15">
      <c r="A298" s="19">
        <f t="shared" si="12"/>
        <v>290</v>
      </c>
      <c r="B298" s="19" t="s">
        <v>250</v>
      </c>
      <c r="C298" s="20" t="s">
        <v>402</v>
      </c>
      <c r="D298" s="21">
        <v>44825</v>
      </c>
      <c r="E298" s="21">
        <v>44790</v>
      </c>
      <c r="F298" s="21">
        <v>44826</v>
      </c>
      <c r="G298" s="21">
        <v>44790</v>
      </c>
      <c r="H298" s="22">
        <v>78</v>
      </c>
      <c r="I298" s="22">
        <v>78</v>
      </c>
      <c r="J298" s="26">
        <f t="shared" si="13"/>
        <v>1</v>
      </c>
      <c r="K298" s="27">
        <v>3</v>
      </c>
      <c r="L298" s="27">
        <v>2</v>
      </c>
      <c r="M298" s="19" t="s">
        <v>119</v>
      </c>
      <c r="N298" s="19"/>
      <c r="O298" s="19" t="str">
        <f t="shared" si="14"/>
        <v>Done</v>
      </c>
    </row>
    <row r="299" spans="1:15">
      <c r="A299" s="19">
        <f t="shared" si="12"/>
        <v>291</v>
      </c>
      <c r="B299" s="19" t="s">
        <v>251</v>
      </c>
      <c r="C299" s="20" t="s">
        <v>402</v>
      </c>
      <c r="D299" s="21">
        <v>44827</v>
      </c>
      <c r="E299" s="21">
        <v>44791</v>
      </c>
      <c r="F299" s="21">
        <v>44827</v>
      </c>
      <c r="G299" s="21">
        <v>44791</v>
      </c>
      <c r="H299" s="22">
        <v>16</v>
      </c>
      <c r="I299" s="22">
        <v>16</v>
      </c>
      <c r="J299" s="26">
        <f t="shared" si="13"/>
        <v>1</v>
      </c>
      <c r="K299" s="27">
        <v>0</v>
      </c>
      <c r="L299" s="27">
        <v>0</v>
      </c>
      <c r="M299" s="19" t="s">
        <v>119</v>
      </c>
      <c r="N299" s="19"/>
      <c r="O299" s="19" t="str">
        <f t="shared" si="14"/>
        <v>Done</v>
      </c>
    </row>
    <row r="300" spans="1:15">
      <c r="A300" s="19">
        <f t="shared" si="12"/>
        <v>292</v>
      </c>
      <c r="B300" s="19" t="s">
        <v>243</v>
      </c>
      <c r="C300" s="20" t="s">
        <v>402</v>
      </c>
      <c r="D300" s="21">
        <v>44831</v>
      </c>
      <c r="E300" s="21"/>
      <c r="F300" s="21">
        <v>44833</v>
      </c>
      <c r="G300" s="21"/>
      <c r="H300" s="22">
        <v>91</v>
      </c>
      <c r="I300" s="22">
        <v>0</v>
      </c>
      <c r="J300" s="26">
        <f t="shared" si="13"/>
        <v>0</v>
      </c>
      <c r="K300" s="27">
        <v>0</v>
      </c>
      <c r="L300" s="27">
        <v>0</v>
      </c>
      <c r="M300" s="19" t="s">
        <v>106</v>
      </c>
      <c r="N300" s="28"/>
      <c r="O300" s="19" t="str">
        <f t="shared" si="14"/>
        <v>Late</v>
      </c>
    </row>
    <row r="301" spans="1:15">
      <c r="A301" s="19">
        <f t="shared" si="12"/>
        <v>293</v>
      </c>
      <c r="B301" s="83" t="s">
        <v>244</v>
      </c>
      <c r="C301" s="20" t="s">
        <v>402</v>
      </c>
      <c r="D301" s="21">
        <v>44833</v>
      </c>
      <c r="E301" s="21"/>
      <c r="F301" s="21">
        <v>44834</v>
      </c>
      <c r="G301" s="21"/>
      <c r="H301" s="22">
        <v>91</v>
      </c>
      <c r="I301" s="22">
        <v>0</v>
      </c>
      <c r="J301" s="26">
        <f t="shared" si="13"/>
        <v>0</v>
      </c>
      <c r="K301" s="27">
        <v>0</v>
      </c>
      <c r="L301" s="27">
        <v>0</v>
      </c>
      <c r="M301" s="19" t="s">
        <v>106</v>
      </c>
      <c r="N301" s="28"/>
      <c r="O301" s="19" t="str">
        <f t="shared" si="14"/>
        <v>Late</v>
      </c>
    </row>
    <row r="302" spans="1:15">
      <c r="A302" s="19"/>
      <c r="B302" s="19"/>
      <c r="C302" s="20"/>
      <c r="D302" s="21"/>
      <c r="E302" s="21"/>
      <c r="F302" s="21"/>
      <c r="G302" s="21"/>
      <c r="H302" s="30"/>
      <c r="I302" s="30"/>
      <c r="J302" s="26" t="s">
        <v>35</v>
      </c>
      <c r="K302" s="27"/>
      <c r="L302" s="27"/>
      <c r="M302" s="28" t="s">
        <v>35</v>
      </c>
      <c r="N302" s="28"/>
      <c r="O302" s="19" t="str">
        <f t="shared" si="14"/>
        <v/>
      </c>
    </row>
    <row r="303" spans="1:15">
      <c r="A303" s="19"/>
      <c r="B303" s="19"/>
      <c r="C303" s="20"/>
      <c r="D303" s="21"/>
      <c r="E303" s="21"/>
      <c r="F303" s="21"/>
      <c r="G303" s="21"/>
      <c r="H303" s="30"/>
      <c r="I303" s="30"/>
      <c r="J303" s="30"/>
      <c r="K303" s="27"/>
      <c r="L303" s="27"/>
      <c r="M303" s="19"/>
      <c r="N303" s="19"/>
      <c r="O303" s="19" t="str">
        <f t="shared" si="14"/>
        <v/>
      </c>
    </row>
    <row r="304" spans="1:15">
      <c r="A304" s="19"/>
      <c r="B304" s="19"/>
      <c r="C304" s="20"/>
      <c r="D304" s="21"/>
      <c r="E304" s="21"/>
      <c r="F304" s="21"/>
      <c r="G304" s="21"/>
      <c r="H304" s="30"/>
      <c r="I304" s="30"/>
      <c r="J304" s="30"/>
      <c r="K304" s="27"/>
      <c r="L304" s="27"/>
      <c r="M304" s="19"/>
      <c r="N304" s="19"/>
      <c r="O304" s="19" t="str">
        <f t="shared" si="14"/>
        <v/>
      </c>
    </row>
    <row r="305" spans="1:15">
      <c r="A305" s="19"/>
      <c r="B305" s="19"/>
      <c r="C305" s="20"/>
      <c r="D305" s="21"/>
      <c r="E305" s="21"/>
      <c r="F305" s="21"/>
      <c r="G305" s="21"/>
      <c r="H305" s="30"/>
      <c r="I305" s="30"/>
      <c r="J305" s="30"/>
      <c r="K305" s="27"/>
      <c r="L305" s="27"/>
      <c r="M305" s="19"/>
      <c r="N305" s="19"/>
      <c r="O305" s="19" t="str">
        <f t="shared" si="14"/>
        <v/>
      </c>
    </row>
    <row r="306" spans="1:15">
      <c r="A306" s="19"/>
      <c r="B306" s="19"/>
      <c r="C306" s="20"/>
      <c r="D306" s="21"/>
      <c r="E306" s="21"/>
      <c r="F306" s="21"/>
      <c r="G306" s="21"/>
      <c r="H306" s="30"/>
      <c r="I306" s="30"/>
      <c r="J306" s="30"/>
      <c r="K306" s="27"/>
      <c r="L306" s="27"/>
      <c r="M306" s="19"/>
      <c r="N306" s="19"/>
      <c r="O306" s="19" t="str">
        <f t="shared" si="14"/>
        <v/>
      </c>
    </row>
    <row r="307" spans="1:15">
      <c r="A307" s="19"/>
      <c r="B307" s="19"/>
      <c r="C307" s="20"/>
      <c r="D307" s="21"/>
      <c r="E307" s="21"/>
      <c r="F307" s="21"/>
      <c r="G307" s="21"/>
      <c r="H307" s="30"/>
      <c r="I307" s="30"/>
      <c r="J307" s="30"/>
      <c r="K307" s="27"/>
      <c r="L307" s="27"/>
      <c r="M307" s="19"/>
      <c r="N307" s="19"/>
      <c r="O307" s="19" t="str">
        <f t="shared" si="14"/>
        <v/>
      </c>
    </row>
    <row r="308" spans="1:15">
      <c r="A308" s="19"/>
      <c r="B308" s="19"/>
      <c r="C308" s="20"/>
      <c r="D308" s="21"/>
      <c r="E308" s="21"/>
      <c r="F308" s="21"/>
      <c r="G308" s="21"/>
      <c r="H308" s="30"/>
      <c r="I308" s="30"/>
      <c r="J308" s="30"/>
      <c r="K308" s="27"/>
      <c r="L308" s="27"/>
      <c r="M308" s="19"/>
      <c r="N308" s="19"/>
      <c r="O308" s="19" t="str">
        <f t="shared" si="14"/>
        <v/>
      </c>
    </row>
    <row r="309" spans="1:15">
      <c r="A309" s="19"/>
      <c r="B309" s="19"/>
      <c r="C309" s="20"/>
      <c r="D309" s="21"/>
      <c r="E309" s="21"/>
      <c r="F309" s="21"/>
      <c r="G309" s="21"/>
      <c r="H309" s="30"/>
      <c r="I309" s="30"/>
      <c r="J309" s="30"/>
      <c r="K309" s="27"/>
      <c r="L309" s="27"/>
      <c r="M309" s="19"/>
      <c r="N309" s="19"/>
      <c r="O309" s="19" t="str">
        <f t="shared" si="14"/>
        <v/>
      </c>
    </row>
  </sheetData>
  <autoFilter ref="A3:O309" xr:uid="{00000000-0009-0000-0000-000001000000}"/>
  <mergeCells count="2">
    <mergeCell ref="D2:E2"/>
    <mergeCell ref="F2:G2"/>
  </mergeCells>
  <phoneticPr fontId="12"/>
  <conditionalFormatting sqref="G131:G132">
    <cfRule type="expression" dxfId="13" priority="3">
      <formula>$O131="Late"</formula>
    </cfRule>
  </conditionalFormatting>
  <conditionalFormatting sqref="A4:N309">
    <cfRule type="expression" dxfId="4" priority="4">
      <formula>AND(LEN($A4)&gt;0,LEN($B4)&lt;=0)</formula>
    </cfRule>
  </conditionalFormatting>
  <conditionalFormatting sqref="A4:O309">
    <cfRule type="expression" dxfId="3" priority="5">
      <formula>OR($M4="4 | リリース完了 / Release",$M4="6 | キャンセル / Canceled")</formula>
    </cfRule>
    <cfRule type="expression" dxfId="2" priority="7">
      <formula>OR($M4="3 | 終了 / Finished")</formula>
    </cfRule>
  </conditionalFormatting>
  <conditionalFormatting sqref="O4:O309 F4:F309">
    <cfRule type="expression" dxfId="12" priority="6">
      <formula>$O4="Late"</formula>
    </cfRule>
  </conditionalFormatting>
  <conditionalFormatting sqref="G5:G9">
    <cfRule type="expression" dxfId="11" priority="2">
      <formula>$O5="Late"</formula>
    </cfRule>
  </conditionalFormatting>
  <conditionalFormatting sqref="D78:D79">
    <cfRule type="expression" dxfId="0" priority="1">
      <formula>$O78="Late"</formula>
    </cfRule>
  </conditionalFormatting>
  <pageMargins left="0.69930555555555596" right="0.69930555555555596" top="0.75" bottom="0.75" header="0" footer="0"/>
  <pageSetup paperSize="9" scale="1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'99.Config'!$B$3:$B$15</xm:f>
          </x14:formula1>
          <xm:sqref>M4:M302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showGridLines="0" view="pageBreakPreview" zoomScale="85" zoomScaleNormal="85" workbookViewId="0">
      <selection activeCell="Y48" sqref="Y48"/>
    </sheetView>
  </sheetViews>
  <sheetFormatPr defaultColWidth="14.44140625" defaultRowHeight="15" customHeight="1"/>
  <cols>
    <col min="1" max="6" width="6.109375" style="13" customWidth="1"/>
    <col min="7" max="41" width="9.88671875" style="13" customWidth="1"/>
    <col min="42" max="16384" width="14.44140625" style="13"/>
  </cols>
  <sheetData>
    <row r="1" spans="1:1" ht="18" customHeight="1">
      <c r="A1"/>
    </row>
    <row r="2" spans="1:1" ht="18" customHeight="1"/>
    <row r="3" spans="1:1" ht="18" customHeight="1"/>
    <row r="4" spans="1:1" ht="18" customHeight="1"/>
    <row r="5" spans="1:1" ht="18" customHeight="1"/>
    <row r="6" spans="1:1" ht="18" customHeight="1"/>
    <row r="7" spans="1:1" ht="18" customHeight="1"/>
    <row r="8" spans="1:1" ht="18" customHeight="1"/>
    <row r="9" spans="1:1" ht="18" customHeight="1"/>
    <row r="10" spans="1:1" ht="18" customHeight="1"/>
    <row r="11" spans="1:1" ht="18" customHeight="1"/>
    <row r="12" spans="1:1" ht="18" customHeight="1"/>
    <row r="13" spans="1:1" ht="18" customHeight="1"/>
    <row r="14" spans="1:1" ht="18" customHeight="1"/>
    <row r="15" spans="1:1" ht="18" customHeight="1"/>
    <row r="16" spans="1: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spans="10:10" ht="18" customHeight="1"/>
    <row r="34" spans="10:10" ht="18" customHeight="1">
      <c r="J34"/>
    </row>
    <row r="35" spans="10:10" ht="18" customHeight="1"/>
    <row r="36" spans="10:10" ht="18" customHeight="1"/>
    <row r="37" spans="10:10" ht="18" customHeight="1"/>
    <row r="38" spans="10:10" ht="18" customHeight="1"/>
    <row r="39" spans="10:10" ht="18" customHeight="1"/>
    <row r="40" spans="10:10" ht="18" customHeight="1"/>
    <row r="41" spans="10:10" ht="18" customHeight="1"/>
    <row r="42" spans="10:10" ht="18" customHeight="1"/>
    <row r="43" spans="10:10" ht="18" customHeight="1"/>
    <row r="44" spans="10:10" ht="18" customHeight="1"/>
    <row r="45" spans="10:10" ht="18" customHeight="1"/>
    <row r="46" spans="10:10" ht="18" customHeight="1"/>
    <row r="47" spans="10:10" ht="18" customHeight="1"/>
    <row r="48" spans="10:10" ht="18" customHeight="1"/>
    <row r="49" spans="9:22" ht="18" customHeight="1"/>
    <row r="50" spans="9:22" ht="18" customHeight="1"/>
    <row r="51" spans="9:22" ht="18" customHeight="1"/>
    <row r="52" spans="9:22" ht="18" customHeight="1"/>
    <row r="53" spans="9:22" ht="18" customHeight="1"/>
    <row r="54" spans="9:22" ht="18" customHeight="1"/>
    <row r="55" spans="9:22" ht="18" customHeight="1"/>
    <row r="56" spans="9:22" ht="18" customHeight="1"/>
    <row r="57" spans="9:22" ht="18" customHeight="1"/>
    <row r="58" spans="9:22" ht="18" customHeight="1">
      <c r="I58"/>
    </row>
    <row r="59" spans="9:22" ht="18" customHeight="1"/>
    <row r="60" spans="9:22" ht="18" customHeight="1"/>
    <row r="61" spans="9:22" ht="18" customHeight="1"/>
    <row r="62" spans="9:22" ht="18" customHeight="1">
      <c r="V62"/>
    </row>
    <row r="63" spans="9:22" ht="18" customHeight="1"/>
    <row r="64" spans="9:22" ht="18" customHeight="1"/>
    <row r="65" spans="4:4" ht="18" customHeight="1"/>
    <row r="66" spans="4:4" ht="18" customHeight="1"/>
    <row r="67" spans="4:4" ht="18" customHeight="1"/>
    <row r="68" spans="4:4" ht="18" customHeight="1"/>
    <row r="69" spans="4:4" ht="18" customHeight="1">
      <c r="D69"/>
    </row>
    <row r="70" spans="4:4" ht="18" customHeight="1"/>
    <row r="71" spans="4:4" ht="18" customHeight="1"/>
    <row r="72" spans="4:4" ht="18" customHeight="1"/>
    <row r="73" spans="4:4" ht="18" customHeight="1"/>
    <row r="74" spans="4:4" ht="18" customHeight="1"/>
    <row r="75" spans="4:4" ht="18" customHeight="1"/>
    <row r="76" spans="4:4" ht="18" customHeight="1"/>
    <row r="77" spans="4:4" ht="18" customHeight="1"/>
    <row r="78" spans="4:4" ht="18" customHeight="1"/>
    <row r="79" spans="4:4" ht="18" customHeight="1"/>
    <row r="80" spans="4:4" ht="18" customHeight="1"/>
    <row r="81" spans="11:11" ht="18" customHeight="1">
      <c r="K81"/>
    </row>
    <row r="82" spans="11:11" ht="18" customHeight="1"/>
    <row r="83" spans="11:11" ht="18" customHeight="1"/>
    <row r="84" spans="11:11" ht="18" customHeight="1"/>
    <row r="85" spans="11:11" ht="18" customHeight="1"/>
    <row r="86" spans="11:11" ht="18" customHeight="1"/>
    <row r="87" spans="11:11" ht="18" customHeight="1"/>
    <row r="88" spans="11:11" ht="18" customHeight="1"/>
    <row r="89" spans="11:11" ht="18" customHeight="1"/>
    <row r="90" spans="11:11" ht="18" customHeight="1"/>
    <row r="91" spans="11:11" ht="18" customHeight="1"/>
    <row r="92" spans="11:11" ht="18" customHeight="1"/>
    <row r="93" spans="11:11" ht="18" customHeight="1"/>
    <row r="94" spans="11:11" ht="18" customHeight="1"/>
    <row r="95" spans="11:11" ht="18" customHeight="1"/>
    <row r="96" spans="11:11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honeticPr fontId="12"/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2:B8"/>
  <sheetViews>
    <sheetView view="pageBreakPreview" zoomScale="85" zoomScaleNormal="85" workbookViewId="0"/>
  </sheetViews>
  <sheetFormatPr defaultColWidth="14.44140625" defaultRowHeight="15" customHeight="1"/>
  <cols>
    <col min="1" max="2" width="25.5546875" style="13" customWidth="1"/>
    <col min="3" max="16384" width="14.44140625" style="13"/>
  </cols>
  <sheetData>
    <row r="2" spans="1:2" ht="15" customHeight="1">
      <c r="B2" s="13" t="s">
        <v>31</v>
      </c>
    </row>
    <row r="3" spans="1:2" ht="15" customHeight="1">
      <c r="A3" s="13" t="s">
        <v>120</v>
      </c>
      <c r="B3" s="13" t="s">
        <v>106</v>
      </c>
    </row>
    <row r="4" spans="1:2" ht="15" customHeight="1">
      <c r="A4" s="13" t="s">
        <v>121</v>
      </c>
      <c r="B4" s="13" t="s">
        <v>37</v>
      </c>
    </row>
    <row r="5" spans="1:2" ht="15" customHeight="1">
      <c r="A5" s="13" t="s">
        <v>122</v>
      </c>
      <c r="B5" s="13" t="s">
        <v>43</v>
      </c>
    </row>
    <row r="6" spans="1:2" ht="15" customHeight="1">
      <c r="A6" s="13" t="s">
        <v>123</v>
      </c>
      <c r="B6" s="13" t="s">
        <v>119</v>
      </c>
    </row>
    <row r="7" spans="1:2" ht="15" customHeight="1">
      <c r="A7" s="13" t="s">
        <v>124</v>
      </c>
      <c r="B7" s="13" t="s">
        <v>125</v>
      </c>
    </row>
    <row r="8" spans="1:2" ht="15" customHeight="1">
      <c r="A8" s="13" t="s">
        <v>126</v>
      </c>
      <c r="B8" s="13" t="s">
        <v>54</v>
      </c>
    </row>
  </sheetData>
  <phoneticPr fontId="12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view="pageBreakPreview" zoomScale="85" zoomScaleNormal="85" workbookViewId="0"/>
  </sheetViews>
  <sheetFormatPr defaultColWidth="14.44140625" defaultRowHeight="15" customHeight="1"/>
  <cols>
    <col min="1" max="6" width="9" style="1" customWidth="1"/>
    <col min="7" max="16384" width="14.44140625" style="1"/>
  </cols>
  <sheetData>
    <row r="1" spans="1:1" ht="15.75" customHeight="1">
      <c r="A1" s="12">
        <v>44564</v>
      </c>
    </row>
    <row r="2" spans="1:1" ht="15.75" customHeight="1">
      <c r="A2" s="12">
        <v>44592</v>
      </c>
    </row>
    <row r="3" spans="1:1" ht="15.75" customHeight="1">
      <c r="A3" s="12">
        <v>44805</v>
      </c>
    </row>
    <row r="4" spans="1:1" ht="15.75" customHeight="1">
      <c r="A4" s="12">
        <v>44806</v>
      </c>
    </row>
    <row r="5" spans="1:1" ht="15.75" customHeight="1"/>
    <row r="6" spans="1:1" ht="15.75" customHeight="1"/>
    <row r="7" spans="1:1" ht="15.75" customHeight="1"/>
    <row r="8" spans="1:1" ht="15.75" customHeight="1"/>
    <row r="9" spans="1:1" ht="15.75" customHeight="1"/>
    <row r="10" spans="1:1" ht="15.75" customHeight="1"/>
    <row r="11" spans="1:1" ht="15.75" customHeight="1"/>
    <row r="12" spans="1:1" ht="15.75" customHeight="1"/>
    <row r="13" spans="1:1" ht="15.75" customHeight="1"/>
    <row r="14" spans="1:1" ht="15.75" customHeight="1"/>
    <row r="15" spans="1:1" ht="15.75" customHeight="1"/>
    <row r="16" spans="1: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2"/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1000"/>
  <sheetViews>
    <sheetView view="pageBreakPreview" zoomScale="85" zoomScaleNormal="85" workbookViewId="0"/>
  </sheetViews>
  <sheetFormatPr defaultColWidth="14.44140625" defaultRowHeight="15" customHeight="1"/>
  <cols>
    <col min="1" max="1" width="2.44140625" style="1" customWidth="1"/>
    <col min="2" max="2" width="28" style="1" customWidth="1"/>
    <col min="3" max="11" width="6.44140625" style="1" customWidth="1"/>
    <col min="12" max="32" width="7.44140625" style="1" customWidth="1"/>
    <col min="33" max="41" width="6.44140625" style="1" customWidth="1"/>
    <col min="42" max="63" width="7.44140625" style="1" customWidth="1"/>
    <col min="64" max="70" width="5" style="1" customWidth="1"/>
    <col min="71" max="16384" width="14.44140625" style="1"/>
  </cols>
  <sheetData>
    <row r="1" spans="1:70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1:70" ht="15.75" customHeight="1">
      <c r="A2" s="2"/>
      <c r="B2" s="3" t="s">
        <v>127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70" ht="15.75" customHeight="1">
      <c r="A3" s="2"/>
      <c r="B3" s="3" t="s">
        <v>128</v>
      </c>
      <c r="C3" s="4">
        <f>COUNT(#REF!)</f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70" ht="15.75" customHeight="1">
      <c r="A4" s="2"/>
      <c r="B4" s="5" t="s">
        <v>129</v>
      </c>
      <c r="C4" s="6">
        <v>44742</v>
      </c>
      <c r="D4" s="6">
        <f t="shared" ref="D4:BK4" si="0">C4+1</f>
        <v>44743</v>
      </c>
      <c r="E4" s="6">
        <f t="shared" si="0"/>
        <v>44744</v>
      </c>
      <c r="F4" s="6">
        <f t="shared" si="0"/>
        <v>44745</v>
      </c>
      <c r="G4" s="6">
        <f t="shared" si="0"/>
        <v>44746</v>
      </c>
      <c r="H4" s="6">
        <f t="shared" si="0"/>
        <v>44747</v>
      </c>
      <c r="I4" s="6">
        <f t="shared" si="0"/>
        <v>44748</v>
      </c>
      <c r="J4" s="6">
        <f t="shared" si="0"/>
        <v>44749</v>
      </c>
      <c r="K4" s="6">
        <f t="shared" si="0"/>
        <v>44750</v>
      </c>
      <c r="L4" s="6">
        <f t="shared" si="0"/>
        <v>44751</v>
      </c>
      <c r="M4" s="6">
        <f t="shared" si="0"/>
        <v>44752</v>
      </c>
      <c r="N4" s="6">
        <f t="shared" si="0"/>
        <v>44753</v>
      </c>
      <c r="O4" s="6">
        <f t="shared" si="0"/>
        <v>44754</v>
      </c>
      <c r="P4" s="6">
        <f t="shared" si="0"/>
        <v>44755</v>
      </c>
      <c r="Q4" s="6">
        <f t="shared" si="0"/>
        <v>44756</v>
      </c>
      <c r="R4" s="6">
        <f t="shared" si="0"/>
        <v>44757</v>
      </c>
      <c r="S4" s="6">
        <f t="shared" si="0"/>
        <v>44758</v>
      </c>
      <c r="T4" s="6">
        <f t="shared" si="0"/>
        <v>44759</v>
      </c>
      <c r="U4" s="6">
        <f t="shared" si="0"/>
        <v>44760</v>
      </c>
      <c r="V4" s="6">
        <f t="shared" si="0"/>
        <v>44761</v>
      </c>
      <c r="W4" s="6">
        <f t="shared" si="0"/>
        <v>44762</v>
      </c>
      <c r="X4" s="6">
        <f t="shared" si="0"/>
        <v>44763</v>
      </c>
      <c r="Y4" s="6">
        <f t="shared" si="0"/>
        <v>44764</v>
      </c>
      <c r="Z4" s="6">
        <f t="shared" si="0"/>
        <v>44765</v>
      </c>
      <c r="AA4" s="6">
        <f t="shared" si="0"/>
        <v>44766</v>
      </c>
      <c r="AB4" s="6">
        <f t="shared" si="0"/>
        <v>44767</v>
      </c>
      <c r="AC4" s="6">
        <f t="shared" si="0"/>
        <v>44768</v>
      </c>
      <c r="AD4" s="6">
        <f t="shared" si="0"/>
        <v>44769</v>
      </c>
      <c r="AE4" s="6">
        <f t="shared" si="0"/>
        <v>44770</v>
      </c>
      <c r="AF4" s="6">
        <f t="shared" si="0"/>
        <v>44771</v>
      </c>
      <c r="AG4" s="6">
        <f t="shared" si="0"/>
        <v>44772</v>
      </c>
      <c r="AH4" s="6">
        <f t="shared" si="0"/>
        <v>44773</v>
      </c>
      <c r="AI4" s="6">
        <f t="shared" si="0"/>
        <v>44774</v>
      </c>
      <c r="AJ4" s="6">
        <f t="shared" si="0"/>
        <v>44775</v>
      </c>
      <c r="AK4" s="6">
        <f t="shared" si="0"/>
        <v>44776</v>
      </c>
      <c r="AL4" s="6">
        <f t="shared" si="0"/>
        <v>44777</v>
      </c>
      <c r="AM4" s="6">
        <f t="shared" si="0"/>
        <v>44778</v>
      </c>
      <c r="AN4" s="6">
        <f t="shared" si="0"/>
        <v>44779</v>
      </c>
      <c r="AO4" s="6">
        <f t="shared" si="0"/>
        <v>44780</v>
      </c>
      <c r="AP4" s="6">
        <f t="shared" si="0"/>
        <v>44781</v>
      </c>
      <c r="AQ4" s="6">
        <f t="shared" si="0"/>
        <v>44782</v>
      </c>
      <c r="AR4" s="6">
        <f t="shared" si="0"/>
        <v>44783</v>
      </c>
      <c r="AS4" s="6">
        <f t="shared" si="0"/>
        <v>44784</v>
      </c>
      <c r="AT4" s="6">
        <f t="shared" si="0"/>
        <v>44785</v>
      </c>
      <c r="AU4" s="6">
        <f t="shared" si="0"/>
        <v>44786</v>
      </c>
      <c r="AV4" s="6">
        <f t="shared" si="0"/>
        <v>44787</v>
      </c>
      <c r="AW4" s="6">
        <f t="shared" si="0"/>
        <v>44788</v>
      </c>
      <c r="AX4" s="6">
        <f t="shared" si="0"/>
        <v>44789</v>
      </c>
      <c r="AY4" s="6">
        <f t="shared" si="0"/>
        <v>44790</v>
      </c>
      <c r="AZ4" s="6">
        <f t="shared" si="0"/>
        <v>44791</v>
      </c>
      <c r="BA4" s="6">
        <f t="shared" si="0"/>
        <v>44792</v>
      </c>
      <c r="BB4" s="6">
        <f t="shared" si="0"/>
        <v>44793</v>
      </c>
      <c r="BC4" s="6">
        <f t="shared" si="0"/>
        <v>44794</v>
      </c>
      <c r="BD4" s="6">
        <f t="shared" si="0"/>
        <v>44795</v>
      </c>
      <c r="BE4" s="6">
        <f t="shared" si="0"/>
        <v>44796</v>
      </c>
      <c r="BF4" s="6">
        <f t="shared" si="0"/>
        <v>44797</v>
      </c>
      <c r="BG4" s="6">
        <f t="shared" si="0"/>
        <v>44798</v>
      </c>
      <c r="BH4" s="6">
        <f t="shared" si="0"/>
        <v>44799</v>
      </c>
      <c r="BI4" s="6">
        <f t="shared" si="0"/>
        <v>44800</v>
      </c>
      <c r="BJ4" s="6">
        <f t="shared" si="0"/>
        <v>44801</v>
      </c>
      <c r="BK4" s="6">
        <f t="shared" si="0"/>
        <v>44802</v>
      </c>
      <c r="BL4" s="6">
        <f t="shared" ref="BL4:BR4" si="1">BK4+1</f>
        <v>44803</v>
      </c>
      <c r="BM4" s="6">
        <f t="shared" si="1"/>
        <v>44804</v>
      </c>
      <c r="BN4" s="6">
        <f t="shared" si="1"/>
        <v>44805</v>
      </c>
      <c r="BO4" s="6">
        <f t="shared" si="1"/>
        <v>44806</v>
      </c>
      <c r="BP4" s="6">
        <f t="shared" si="1"/>
        <v>44807</v>
      </c>
      <c r="BQ4" s="6">
        <f t="shared" si="1"/>
        <v>44808</v>
      </c>
      <c r="BR4" s="6">
        <f t="shared" si="1"/>
        <v>44809</v>
      </c>
    </row>
    <row r="5" spans="1:70" ht="15.75" customHeight="1">
      <c r="A5" s="2"/>
      <c r="B5" s="7" t="s">
        <v>130</v>
      </c>
      <c r="C5" s="8" t="e">
        <f>COUNTIF(#REF!,"&lt;="&amp;Data!C4)</f>
        <v>#REF!</v>
      </c>
      <c r="D5" s="8" t="e">
        <f>COUNTIF(#REF!,Data!D4)</f>
        <v>#REF!</v>
      </c>
      <c r="E5" s="8" t="e">
        <f>COUNTIF(#REF!,Data!E4)</f>
        <v>#REF!</v>
      </c>
      <c r="F5" s="8" t="e">
        <f>COUNTIF(#REF!,Data!F4)</f>
        <v>#REF!</v>
      </c>
      <c r="G5" s="8" t="e">
        <f>COUNTIF(#REF!,Data!G4)</f>
        <v>#REF!</v>
      </c>
      <c r="H5" s="9" t="e">
        <f>COUNTIF(#REF!,Data!H4)</f>
        <v>#REF!</v>
      </c>
      <c r="I5" s="9" t="e">
        <f>COUNTIF(#REF!,Data!I4)</f>
        <v>#REF!</v>
      </c>
      <c r="J5" s="9" t="e">
        <f>COUNTIF(#REF!,Data!J4)</f>
        <v>#REF!</v>
      </c>
      <c r="K5" s="9" t="e">
        <f>COUNTIF(#REF!,Data!K4)</f>
        <v>#REF!</v>
      </c>
      <c r="L5" s="9" t="e">
        <f>COUNTIF(#REF!,Data!L4)</f>
        <v>#REF!</v>
      </c>
      <c r="M5" s="9" t="e">
        <f>COUNTIF(#REF!,Data!M4)</f>
        <v>#REF!</v>
      </c>
      <c r="N5" s="9" t="e">
        <f>COUNTIF(#REF!,Data!N4)</f>
        <v>#REF!</v>
      </c>
      <c r="O5" s="9" t="e">
        <f>COUNTIF(#REF!,Data!O4)</f>
        <v>#REF!</v>
      </c>
      <c r="P5" s="9" t="e">
        <f>COUNTIF(#REF!,Data!P4)</f>
        <v>#REF!</v>
      </c>
      <c r="Q5" s="9" t="e">
        <f>COUNTIF(#REF!,Data!Q4)</f>
        <v>#REF!</v>
      </c>
      <c r="R5" s="9" t="e">
        <f>COUNTIF(#REF!,Data!R4)</f>
        <v>#REF!</v>
      </c>
      <c r="S5" s="9" t="e">
        <f>COUNTIF(#REF!,Data!S4)</f>
        <v>#REF!</v>
      </c>
      <c r="T5" s="9" t="e">
        <f>COUNTIF(#REF!,Data!T4)</f>
        <v>#REF!</v>
      </c>
      <c r="U5" s="9" t="e">
        <f>COUNTIF(#REF!,Data!U4)</f>
        <v>#REF!</v>
      </c>
      <c r="V5" s="9" t="e">
        <f>COUNTIF(#REF!,Data!V4)</f>
        <v>#REF!</v>
      </c>
      <c r="W5" s="9" t="e">
        <f>COUNTIF(#REF!,Data!W4)</f>
        <v>#REF!</v>
      </c>
      <c r="X5" s="9" t="e">
        <f>COUNTIF(#REF!,Data!X4)</f>
        <v>#REF!</v>
      </c>
      <c r="Y5" s="9" t="e">
        <f>COUNTIF(#REF!,Data!Y4)</f>
        <v>#REF!</v>
      </c>
      <c r="Z5" s="9" t="e">
        <f>COUNTIF(#REF!,Data!Z4)</f>
        <v>#REF!</v>
      </c>
      <c r="AA5" s="9" t="e">
        <f>COUNTIF(#REF!,Data!AA4)</f>
        <v>#REF!</v>
      </c>
      <c r="AB5" s="9" t="e">
        <f>COUNTIF(#REF!,Data!AB4)</f>
        <v>#REF!</v>
      </c>
      <c r="AC5" s="9" t="e">
        <f>COUNTIF(#REF!,Data!AC4)</f>
        <v>#REF!</v>
      </c>
      <c r="AD5" s="9" t="e">
        <f>COUNTIF(#REF!,Data!AD4)</f>
        <v>#REF!</v>
      </c>
      <c r="AE5" s="9" t="e">
        <f>COUNTIF(#REF!,Data!AE4)</f>
        <v>#REF!</v>
      </c>
      <c r="AF5" s="9" t="e">
        <f>COUNTIF(#REF!,Data!AF4)</f>
        <v>#REF!</v>
      </c>
      <c r="AG5" s="9" t="e">
        <f>COUNTIF(#REF!,Data!AG4)</f>
        <v>#REF!</v>
      </c>
      <c r="AH5" s="9" t="e">
        <f>COUNTIF(#REF!,Data!AH4)</f>
        <v>#REF!</v>
      </c>
      <c r="AI5" s="9" t="e">
        <f>COUNTIF(#REF!,Data!AI4)</f>
        <v>#REF!</v>
      </c>
      <c r="AJ5" s="9" t="e">
        <f>COUNTIF(#REF!,Data!AJ4)</f>
        <v>#REF!</v>
      </c>
      <c r="AK5" s="9" t="e">
        <f>COUNTIF(#REF!,Data!AK4)</f>
        <v>#REF!</v>
      </c>
      <c r="AL5" s="9" t="e">
        <f>COUNTIF(#REF!,Data!AL4)</f>
        <v>#REF!</v>
      </c>
      <c r="AM5" s="9" t="e">
        <f>COUNTIF(#REF!,Data!AM4)</f>
        <v>#REF!</v>
      </c>
      <c r="AN5" s="9" t="e">
        <f>COUNTIF(#REF!,Data!AN4)</f>
        <v>#REF!</v>
      </c>
      <c r="AO5" s="9" t="e">
        <f>COUNTIF(#REF!,Data!AO4)</f>
        <v>#REF!</v>
      </c>
      <c r="AP5" s="9" t="e">
        <f>COUNTIF(#REF!,Data!AP4)</f>
        <v>#REF!</v>
      </c>
      <c r="AQ5" s="9" t="e">
        <f>COUNTIF(#REF!,Data!AQ4)</f>
        <v>#REF!</v>
      </c>
      <c r="AR5" s="9" t="e">
        <f>COUNTIF(#REF!,Data!AR4)</f>
        <v>#REF!</v>
      </c>
      <c r="AS5" s="9" t="e">
        <f>COUNTIF(#REF!,Data!AS4)</f>
        <v>#REF!</v>
      </c>
      <c r="AT5" s="9" t="e">
        <f>COUNTIF(#REF!,Data!AT4)</f>
        <v>#REF!</v>
      </c>
      <c r="AU5" s="9" t="e">
        <f>COUNTIF(#REF!,Data!AU4)</f>
        <v>#REF!</v>
      </c>
      <c r="AV5" s="9" t="e">
        <f>COUNTIF(#REF!,Data!AV4)</f>
        <v>#REF!</v>
      </c>
      <c r="AW5" s="9" t="e">
        <f>COUNTIF(#REF!,Data!AW4)</f>
        <v>#REF!</v>
      </c>
      <c r="AX5" s="9" t="e">
        <f>COUNTIF(#REF!,Data!AX4)</f>
        <v>#REF!</v>
      </c>
      <c r="AY5" s="9" t="e">
        <f>COUNTIF(#REF!,Data!AY4)</f>
        <v>#REF!</v>
      </c>
      <c r="AZ5" s="9" t="e">
        <f>COUNTIF(#REF!,Data!AZ4)</f>
        <v>#REF!</v>
      </c>
      <c r="BA5" s="9" t="e">
        <f>COUNTIF(#REF!,Data!BA4)</f>
        <v>#REF!</v>
      </c>
      <c r="BB5" s="9" t="e">
        <f>COUNTIF(#REF!,Data!BB4)</f>
        <v>#REF!</v>
      </c>
      <c r="BC5" s="9" t="e">
        <f>COUNTIF(#REF!,Data!BC4)</f>
        <v>#REF!</v>
      </c>
      <c r="BD5" s="9" t="e">
        <f>COUNTIF(#REF!,Data!BD4)</f>
        <v>#REF!</v>
      </c>
      <c r="BE5" s="9" t="e">
        <f>COUNTIF(#REF!,Data!BE4)</f>
        <v>#REF!</v>
      </c>
      <c r="BF5" s="9" t="e">
        <f>COUNTIF(#REF!,Data!BF4)</f>
        <v>#REF!</v>
      </c>
      <c r="BG5" s="9" t="e">
        <f>COUNTIF(#REF!,Data!BG4)</f>
        <v>#REF!</v>
      </c>
      <c r="BH5" s="9" t="e">
        <f>COUNTIF(#REF!,Data!BH4)</f>
        <v>#REF!</v>
      </c>
      <c r="BI5" s="9" t="e">
        <f>COUNTIF(#REF!,Data!BI4)</f>
        <v>#REF!</v>
      </c>
      <c r="BJ5" s="9" t="e">
        <f>COUNTIF(#REF!,Data!BJ4)</f>
        <v>#REF!</v>
      </c>
      <c r="BK5" s="9" t="e">
        <f>COUNTIF(#REF!,Data!BK4)</f>
        <v>#REF!</v>
      </c>
      <c r="BL5" s="9" t="e">
        <f>COUNTIF(#REF!,Data!BL4)</f>
        <v>#REF!</v>
      </c>
      <c r="BM5" s="9" t="e">
        <f>COUNTIF(#REF!,Data!BM4)</f>
        <v>#REF!</v>
      </c>
      <c r="BN5" s="9" t="e">
        <f>COUNTIF(#REF!,Data!BN4)</f>
        <v>#REF!</v>
      </c>
      <c r="BO5" s="9" t="e">
        <f>COUNTIF(#REF!,Data!BO4)</f>
        <v>#REF!</v>
      </c>
      <c r="BP5" s="9" t="e">
        <f>COUNTIF(#REF!,Data!BP4)</f>
        <v>#REF!</v>
      </c>
      <c r="BQ5" s="9" t="e">
        <f>COUNTIF(#REF!,Data!BQ4)</f>
        <v>#REF!</v>
      </c>
      <c r="BR5" s="9" t="e">
        <f>COUNTIF(#REF!,Data!BR4)</f>
        <v>#REF!</v>
      </c>
    </row>
    <row r="6" spans="1:70" ht="15.75" customHeight="1">
      <c r="A6" s="2"/>
      <c r="B6" s="7" t="s">
        <v>131</v>
      </c>
      <c r="C6" s="10" t="e">
        <f>$C$3-C5</f>
        <v>#REF!</v>
      </c>
      <c r="D6" s="10" t="e">
        <f t="shared" ref="D6:BK6" si="2">C6-D5</f>
        <v>#REF!</v>
      </c>
      <c r="E6" s="10" t="e">
        <f t="shared" si="2"/>
        <v>#REF!</v>
      </c>
      <c r="F6" s="10" t="e">
        <f t="shared" si="2"/>
        <v>#REF!</v>
      </c>
      <c r="G6" s="10" t="e">
        <f t="shared" si="2"/>
        <v>#REF!</v>
      </c>
      <c r="H6" s="10" t="e">
        <f t="shared" si="2"/>
        <v>#REF!</v>
      </c>
      <c r="I6" s="10" t="e">
        <f t="shared" si="2"/>
        <v>#REF!</v>
      </c>
      <c r="J6" s="10" t="e">
        <f t="shared" si="2"/>
        <v>#REF!</v>
      </c>
      <c r="K6" s="10" t="e">
        <f t="shared" si="2"/>
        <v>#REF!</v>
      </c>
      <c r="L6" s="10" t="e">
        <f t="shared" si="2"/>
        <v>#REF!</v>
      </c>
      <c r="M6" s="10" t="e">
        <f t="shared" si="2"/>
        <v>#REF!</v>
      </c>
      <c r="N6" s="10" t="e">
        <f t="shared" si="2"/>
        <v>#REF!</v>
      </c>
      <c r="O6" s="10" t="e">
        <f t="shared" si="2"/>
        <v>#REF!</v>
      </c>
      <c r="P6" s="10" t="e">
        <f t="shared" si="2"/>
        <v>#REF!</v>
      </c>
      <c r="Q6" s="10" t="e">
        <f t="shared" si="2"/>
        <v>#REF!</v>
      </c>
      <c r="R6" s="10" t="e">
        <f t="shared" si="2"/>
        <v>#REF!</v>
      </c>
      <c r="S6" s="10" t="e">
        <f t="shared" si="2"/>
        <v>#REF!</v>
      </c>
      <c r="T6" s="10" t="e">
        <f t="shared" si="2"/>
        <v>#REF!</v>
      </c>
      <c r="U6" s="10" t="e">
        <f t="shared" si="2"/>
        <v>#REF!</v>
      </c>
      <c r="V6" s="10" t="e">
        <f t="shared" si="2"/>
        <v>#REF!</v>
      </c>
      <c r="W6" s="10" t="e">
        <f t="shared" si="2"/>
        <v>#REF!</v>
      </c>
      <c r="X6" s="10" t="e">
        <f t="shared" si="2"/>
        <v>#REF!</v>
      </c>
      <c r="Y6" s="10" t="e">
        <f t="shared" si="2"/>
        <v>#REF!</v>
      </c>
      <c r="Z6" s="10" t="e">
        <f t="shared" si="2"/>
        <v>#REF!</v>
      </c>
      <c r="AA6" s="10" t="e">
        <f t="shared" si="2"/>
        <v>#REF!</v>
      </c>
      <c r="AB6" s="10" t="e">
        <f t="shared" si="2"/>
        <v>#REF!</v>
      </c>
      <c r="AC6" s="10" t="e">
        <f t="shared" si="2"/>
        <v>#REF!</v>
      </c>
      <c r="AD6" s="10" t="e">
        <f t="shared" si="2"/>
        <v>#REF!</v>
      </c>
      <c r="AE6" s="10" t="e">
        <f t="shared" si="2"/>
        <v>#REF!</v>
      </c>
      <c r="AF6" s="10" t="e">
        <f t="shared" si="2"/>
        <v>#REF!</v>
      </c>
      <c r="AG6" s="10" t="e">
        <f t="shared" si="2"/>
        <v>#REF!</v>
      </c>
      <c r="AH6" s="10" t="e">
        <f t="shared" si="2"/>
        <v>#REF!</v>
      </c>
      <c r="AI6" s="10" t="e">
        <f t="shared" si="2"/>
        <v>#REF!</v>
      </c>
      <c r="AJ6" s="10" t="e">
        <f t="shared" si="2"/>
        <v>#REF!</v>
      </c>
      <c r="AK6" s="10" t="e">
        <f t="shared" si="2"/>
        <v>#REF!</v>
      </c>
      <c r="AL6" s="10" t="e">
        <f t="shared" si="2"/>
        <v>#REF!</v>
      </c>
      <c r="AM6" s="10" t="e">
        <f t="shared" si="2"/>
        <v>#REF!</v>
      </c>
      <c r="AN6" s="10" t="e">
        <f t="shared" si="2"/>
        <v>#REF!</v>
      </c>
      <c r="AO6" s="10" t="e">
        <f t="shared" si="2"/>
        <v>#REF!</v>
      </c>
      <c r="AP6" s="10" t="e">
        <f t="shared" si="2"/>
        <v>#REF!</v>
      </c>
      <c r="AQ6" s="10" t="e">
        <f t="shared" si="2"/>
        <v>#REF!</v>
      </c>
      <c r="AR6" s="10" t="e">
        <f t="shared" si="2"/>
        <v>#REF!</v>
      </c>
      <c r="AS6" s="10" t="e">
        <f t="shared" si="2"/>
        <v>#REF!</v>
      </c>
      <c r="AT6" s="10" t="e">
        <f t="shared" si="2"/>
        <v>#REF!</v>
      </c>
      <c r="AU6" s="10" t="e">
        <f t="shared" si="2"/>
        <v>#REF!</v>
      </c>
      <c r="AV6" s="10" t="e">
        <f t="shared" si="2"/>
        <v>#REF!</v>
      </c>
      <c r="AW6" s="10" t="e">
        <f t="shared" si="2"/>
        <v>#REF!</v>
      </c>
      <c r="AX6" s="10" t="e">
        <f t="shared" si="2"/>
        <v>#REF!</v>
      </c>
      <c r="AY6" s="10" t="e">
        <f t="shared" si="2"/>
        <v>#REF!</v>
      </c>
      <c r="AZ6" s="10" t="e">
        <f t="shared" si="2"/>
        <v>#REF!</v>
      </c>
      <c r="BA6" s="10" t="e">
        <f t="shared" si="2"/>
        <v>#REF!</v>
      </c>
      <c r="BB6" s="10" t="e">
        <f t="shared" si="2"/>
        <v>#REF!</v>
      </c>
      <c r="BC6" s="10" t="e">
        <f t="shared" si="2"/>
        <v>#REF!</v>
      </c>
      <c r="BD6" s="10" t="e">
        <f t="shared" si="2"/>
        <v>#REF!</v>
      </c>
      <c r="BE6" s="10" t="e">
        <f t="shared" si="2"/>
        <v>#REF!</v>
      </c>
      <c r="BF6" s="10" t="e">
        <f t="shared" si="2"/>
        <v>#REF!</v>
      </c>
      <c r="BG6" s="10" t="e">
        <f t="shared" si="2"/>
        <v>#REF!</v>
      </c>
      <c r="BH6" s="10" t="e">
        <f t="shared" si="2"/>
        <v>#REF!</v>
      </c>
      <c r="BI6" s="10" t="e">
        <f t="shared" si="2"/>
        <v>#REF!</v>
      </c>
      <c r="BJ6" s="10" t="e">
        <f t="shared" si="2"/>
        <v>#REF!</v>
      </c>
      <c r="BK6" s="10" t="e">
        <f t="shared" si="2"/>
        <v>#REF!</v>
      </c>
      <c r="BL6" s="10" t="e">
        <f t="shared" ref="BL6:BR6" si="3">BK6-BL5</f>
        <v>#REF!</v>
      </c>
      <c r="BM6" s="10" t="e">
        <f t="shared" si="3"/>
        <v>#REF!</v>
      </c>
      <c r="BN6" s="10" t="e">
        <f t="shared" si="3"/>
        <v>#REF!</v>
      </c>
      <c r="BO6" s="10" t="e">
        <f t="shared" si="3"/>
        <v>#REF!</v>
      </c>
      <c r="BP6" s="10" t="e">
        <f t="shared" si="3"/>
        <v>#REF!</v>
      </c>
      <c r="BQ6" s="10" t="e">
        <f t="shared" si="3"/>
        <v>#REF!</v>
      </c>
      <c r="BR6" s="10" t="e">
        <f t="shared" si="3"/>
        <v>#REF!</v>
      </c>
    </row>
    <row r="7" spans="1:70" ht="15.75" customHeight="1">
      <c r="A7" s="2"/>
      <c r="B7" s="7" t="s">
        <v>132</v>
      </c>
      <c r="C7" s="8" t="e">
        <f>COUNTIF(#REF!,"&lt;="&amp;Data!C4)</f>
        <v>#REF!</v>
      </c>
      <c r="D7" s="8" t="e">
        <f>COUNTIF(#REF!,Data!D4)</f>
        <v>#REF!</v>
      </c>
      <c r="E7" s="8" t="e">
        <f>COUNTIF(#REF!,Data!E4)</f>
        <v>#REF!</v>
      </c>
      <c r="F7" s="8" t="e">
        <f>COUNTIF(#REF!,Data!F4)</f>
        <v>#REF!</v>
      </c>
      <c r="G7" s="8" t="e">
        <f>COUNTIF(#REF!,Data!G4)</f>
        <v>#REF!</v>
      </c>
      <c r="H7" s="8" t="e">
        <f>COUNTIF(#REF!,Data!H4)</f>
        <v>#REF!</v>
      </c>
      <c r="I7" s="9" t="e">
        <f>COUNTIF(#REF!,Data!I4)</f>
        <v>#REF!</v>
      </c>
      <c r="J7" s="9" t="e">
        <f>COUNTIF(#REF!,Data!J4)</f>
        <v>#REF!</v>
      </c>
      <c r="K7" s="9" t="e">
        <f>COUNTIF(#REF!,Data!K4)</f>
        <v>#REF!</v>
      </c>
      <c r="L7" s="9" t="e">
        <f>COUNTIF(#REF!,Data!L4)</f>
        <v>#REF!</v>
      </c>
      <c r="M7" s="9" t="e">
        <f>COUNTIF(#REF!,Data!M4)</f>
        <v>#REF!</v>
      </c>
      <c r="N7" s="9" t="e">
        <f>COUNTIF(#REF!,Data!N4)</f>
        <v>#REF!</v>
      </c>
      <c r="O7" s="9" t="e">
        <f>COUNTIF(#REF!,Data!O4)</f>
        <v>#REF!</v>
      </c>
      <c r="P7" s="9" t="e">
        <f>COUNTIF(#REF!,Data!P4)</f>
        <v>#REF!</v>
      </c>
      <c r="Q7" s="9" t="e">
        <f>COUNTIF(#REF!,Data!Q4)</f>
        <v>#REF!</v>
      </c>
      <c r="R7" s="9" t="e">
        <f>COUNTIF(#REF!,Data!R4)</f>
        <v>#REF!</v>
      </c>
      <c r="S7" s="9" t="e">
        <f>COUNTIF(#REF!,Data!S4)</f>
        <v>#REF!</v>
      </c>
      <c r="T7" s="9" t="e">
        <f>COUNTIF(#REF!,Data!T4)</f>
        <v>#REF!</v>
      </c>
      <c r="U7" s="9" t="e">
        <f>COUNTIF(#REF!,Data!U4)</f>
        <v>#REF!</v>
      </c>
      <c r="V7" s="9" t="e">
        <f>COUNTIF(#REF!,Data!V4)</f>
        <v>#REF!</v>
      </c>
      <c r="W7" s="9" t="e">
        <f>COUNTIF(#REF!,Data!W4)</f>
        <v>#REF!</v>
      </c>
      <c r="X7" s="9" t="e">
        <f>COUNTIF(#REF!,Data!X4)</f>
        <v>#REF!</v>
      </c>
      <c r="Y7" s="9" t="e">
        <f>COUNTIF(#REF!,Data!Y4)</f>
        <v>#REF!</v>
      </c>
      <c r="Z7" s="9" t="e">
        <f>COUNTIF(#REF!,Data!Z4)</f>
        <v>#REF!</v>
      </c>
      <c r="AA7" s="9" t="e">
        <f>COUNTIF(#REF!,Data!AA4)</f>
        <v>#REF!</v>
      </c>
      <c r="AB7" s="9" t="e">
        <f>COUNTIF(#REF!,Data!AB4)</f>
        <v>#REF!</v>
      </c>
      <c r="AC7" s="9" t="e">
        <f>COUNTIF(#REF!,Data!AC4)</f>
        <v>#REF!</v>
      </c>
      <c r="AD7" s="9" t="e">
        <f>COUNTIF(#REF!,Data!AD4)</f>
        <v>#REF!</v>
      </c>
      <c r="AE7" s="9" t="e">
        <f>COUNTIF(#REF!,Data!AE4)</f>
        <v>#REF!</v>
      </c>
      <c r="AF7" s="9" t="e">
        <f>COUNTIF(#REF!,Data!AF4)</f>
        <v>#REF!</v>
      </c>
      <c r="AG7" s="9" t="e">
        <f>COUNTIF(#REF!,Data!AG4)</f>
        <v>#REF!</v>
      </c>
      <c r="AH7" s="9" t="e">
        <f>COUNTIF(#REF!,Data!AH4)</f>
        <v>#REF!</v>
      </c>
      <c r="AI7" s="9" t="e">
        <f>COUNTIF(#REF!,Data!AI4)</f>
        <v>#REF!</v>
      </c>
      <c r="AJ7" s="9" t="e">
        <f>COUNTIF(#REF!,Data!AJ4)</f>
        <v>#REF!</v>
      </c>
      <c r="AK7" s="9" t="e">
        <f>COUNTIF(#REF!,Data!AK4)</f>
        <v>#REF!</v>
      </c>
      <c r="AL7" s="9" t="e">
        <f>COUNTIF(#REF!,Data!AL4)</f>
        <v>#REF!</v>
      </c>
      <c r="AM7" s="9" t="e">
        <f>COUNTIF(#REF!,Data!AM4)</f>
        <v>#REF!</v>
      </c>
      <c r="AN7" s="9" t="e">
        <f>COUNTIF(#REF!,Data!AN4)</f>
        <v>#REF!</v>
      </c>
      <c r="AO7" s="9" t="e">
        <f>COUNTIF(#REF!,Data!AO4)</f>
        <v>#REF!</v>
      </c>
      <c r="AP7" s="9" t="e">
        <f>COUNTIF(#REF!,Data!AP4)</f>
        <v>#REF!</v>
      </c>
      <c r="AQ7" s="9" t="e">
        <f>COUNTIF(#REF!,Data!AQ4)</f>
        <v>#REF!</v>
      </c>
      <c r="AR7" s="9" t="e">
        <f>COUNTIF(#REF!,Data!AR4)</f>
        <v>#REF!</v>
      </c>
      <c r="AS7" s="9" t="e">
        <f>COUNTIF(#REF!,Data!AS4)</f>
        <v>#REF!</v>
      </c>
      <c r="AT7" s="9" t="e">
        <f>COUNTIF(#REF!,Data!AT4)</f>
        <v>#REF!</v>
      </c>
      <c r="AU7" s="9" t="e">
        <f>COUNTIF(#REF!,Data!AU4)</f>
        <v>#REF!</v>
      </c>
      <c r="AV7" s="9" t="e">
        <f>COUNTIF(#REF!,Data!AV4)</f>
        <v>#REF!</v>
      </c>
      <c r="AW7" s="9" t="e">
        <f>COUNTIF(#REF!,Data!AW4)</f>
        <v>#REF!</v>
      </c>
      <c r="AX7" s="9" t="e">
        <f>COUNTIF(#REF!,Data!AX4)</f>
        <v>#REF!</v>
      </c>
      <c r="AY7" s="9" t="e">
        <f>COUNTIF(#REF!,Data!AY4)</f>
        <v>#REF!</v>
      </c>
      <c r="AZ7" s="9" t="e">
        <f>COUNTIF(#REF!,Data!AZ4)</f>
        <v>#REF!</v>
      </c>
      <c r="BA7" s="9" t="e">
        <f>COUNTIF(#REF!,Data!BA4)</f>
        <v>#REF!</v>
      </c>
      <c r="BB7" s="9" t="e">
        <f>COUNTIF(#REF!,Data!BB4)</f>
        <v>#REF!</v>
      </c>
      <c r="BC7" s="9" t="e">
        <f>COUNTIF(#REF!,Data!BC4)</f>
        <v>#REF!</v>
      </c>
      <c r="BD7" s="9" t="e">
        <f>COUNTIF(#REF!,Data!BD4)</f>
        <v>#REF!</v>
      </c>
      <c r="BE7" s="9" t="e">
        <f>COUNTIF(#REF!,Data!BE4)</f>
        <v>#REF!</v>
      </c>
      <c r="BF7" s="9" t="e">
        <f>COUNTIF(#REF!,Data!BF4)</f>
        <v>#REF!</v>
      </c>
      <c r="BG7" s="9" t="e">
        <f>COUNTIF(#REF!,Data!BG4)</f>
        <v>#REF!</v>
      </c>
      <c r="BH7" s="9" t="e">
        <f>COUNTIF(#REF!,Data!BH4)</f>
        <v>#REF!</v>
      </c>
      <c r="BI7" s="9" t="e">
        <f>COUNTIF(#REF!,Data!BI4)</f>
        <v>#REF!</v>
      </c>
      <c r="BJ7" s="9" t="e">
        <f>COUNTIF(#REF!,Data!BJ4)</f>
        <v>#REF!</v>
      </c>
      <c r="BK7" s="9" t="e">
        <f>COUNTIF(#REF!,Data!BK4)</f>
        <v>#REF!</v>
      </c>
      <c r="BL7" s="9" t="e">
        <f>COUNTIF(#REF!,Data!BL4)</f>
        <v>#REF!</v>
      </c>
      <c r="BM7" s="9" t="e">
        <f>COUNTIF(#REF!,Data!BM4)</f>
        <v>#REF!</v>
      </c>
      <c r="BN7" s="9" t="e">
        <f>COUNTIF(#REF!,Data!BN4)</f>
        <v>#REF!</v>
      </c>
      <c r="BO7" s="9" t="e">
        <f>COUNTIF(#REF!,Data!BO4)</f>
        <v>#REF!</v>
      </c>
      <c r="BP7" s="9" t="e">
        <f>COUNTIF(#REF!,Data!BP4)</f>
        <v>#REF!</v>
      </c>
      <c r="BQ7" s="9" t="e">
        <f>COUNTIF(#REF!,Data!BQ4)</f>
        <v>#REF!</v>
      </c>
      <c r="BR7" s="9" t="e">
        <f>COUNTIF(#REF!,Data!BR4)</f>
        <v>#REF!</v>
      </c>
    </row>
    <row r="8" spans="1:70" ht="15.75" customHeight="1">
      <c r="A8" s="2"/>
      <c r="B8" s="7" t="s">
        <v>133</v>
      </c>
      <c r="C8" s="10" t="e">
        <f>$C$3-C7</f>
        <v>#REF!</v>
      </c>
      <c r="D8" s="10" t="e">
        <f t="shared" ref="D8:BK8" si="4">C8-D7</f>
        <v>#REF!</v>
      </c>
      <c r="E8" s="10" t="e">
        <f t="shared" si="4"/>
        <v>#REF!</v>
      </c>
      <c r="F8" s="10" t="e">
        <f t="shared" si="4"/>
        <v>#REF!</v>
      </c>
      <c r="G8" s="10" t="e">
        <f t="shared" si="4"/>
        <v>#REF!</v>
      </c>
      <c r="H8" s="10" t="e">
        <f t="shared" si="4"/>
        <v>#REF!</v>
      </c>
      <c r="I8" s="10" t="e">
        <f t="shared" si="4"/>
        <v>#REF!</v>
      </c>
      <c r="J8" s="10" t="e">
        <f t="shared" si="4"/>
        <v>#REF!</v>
      </c>
      <c r="K8" s="10" t="e">
        <f t="shared" si="4"/>
        <v>#REF!</v>
      </c>
      <c r="L8" s="10" t="e">
        <f t="shared" si="4"/>
        <v>#REF!</v>
      </c>
      <c r="M8" s="10" t="e">
        <f t="shared" si="4"/>
        <v>#REF!</v>
      </c>
      <c r="N8" s="10" t="e">
        <f t="shared" si="4"/>
        <v>#REF!</v>
      </c>
      <c r="O8" s="10" t="e">
        <f t="shared" si="4"/>
        <v>#REF!</v>
      </c>
      <c r="P8" s="10" t="e">
        <f t="shared" si="4"/>
        <v>#REF!</v>
      </c>
      <c r="Q8" s="10" t="e">
        <f t="shared" si="4"/>
        <v>#REF!</v>
      </c>
      <c r="R8" s="10" t="e">
        <f t="shared" si="4"/>
        <v>#REF!</v>
      </c>
      <c r="S8" s="10" t="e">
        <f t="shared" si="4"/>
        <v>#REF!</v>
      </c>
      <c r="T8" s="10" t="e">
        <f t="shared" si="4"/>
        <v>#REF!</v>
      </c>
      <c r="U8" s="10" t="e">
        <f t="shared" si="4"/>
        <v>#REF!</v>
      </c>
      <c r="V8" s="10" t="e">
        <f t="shared" si="4"/>
        <v>#REF!</v>
      </c>
      <c r="W8" s="10" t="e">
        <f t="shared" si="4"/>
        <v>#REF!</v>
      </c>
      <c r="X8" s="10" t="e">
        <f t="shared" si="4"/>
        <v>#REF!</v>
      </c>
      <c r="Y8" s="10" t="e">
        <f t="shared" si="4"/>
        <v>#REF!</v>
      </c>
      <c r="Z8" s="10" t="e">
        <f t="shared" si="4"/>
        <v>#REF!</v>
      </c>
      <c r="AA8" s="10" t="e">
        <f t="shared" si="4"/>
        <v>#REF!</v>
      </c>
      <c r="AB8" s="10" t="e">
        <f t="shared" si="4"/>
        <v>#REF!</v>
      </c>
      <c r="AC8" s="10" t="e">
        <f t="shared" si="4"/>
        <v>#REF!</v>
      </c>
      <c r="AD8" s="10" t="e">
        <f t="shared" si="4"/>
        <v>#REF!</v>
      </c>
      <c r="AE8" s="10" t="e">
        <f t="shared" si="4"/>
        <v>#REF!</v>
      </c>
      <c r="AF8" s="10" t="e">
        <f t="shared" si="4"/>
        <v>#REF!</v>
      </c>
      <c r="AG8" s="10" t="e">
        <f t="shared" si="4"/>
        <v>#REF!</v>
      </c>
      <c r="AH8" s="10" t="e">
        <f t="shared" si="4"/>
        <v>#REF!</v>
      </c>
      <c r="AI8" s="10" t="e">
        <f t="shared" si="4"/>
        <v>#REF!</v>
      </c>
      <c r="AJ8" s="10" t="e">
        <f t="shared" si="4"/>
        <v>#REF!</v>
      </c>
      <c r="AK8" s="10" t="e">
        <f t="shared" si="4"/>
        <v>#REF!</v>
      </c>
      <c r="AL8" s="10" t="e">
        <f t="shared" si="4"/>
        <v>#REF!</v>
      </c>
      <c r="AM8" s="10" t="e">
        <f t="shared" si="4"/>
        <v>#REF!</v>
      </c>
      <c r="AN8" s="10" t="e">
        <f t="shared" si="4"/>
        <v>#REF!</v>
      </c>
      <c r="AO8" s="10" t="e">
        <f t="shared" si="4"/>
        <v>#REF!</v>
      </c>
      <c r="AP8" s="10" t="e">
        <f t="shared" si="4"/>
        <v>#REF!</v>
      </c>
      <c r="AQ8" s="10" t="e">
        <f t="shared" si="4"/>
        <v>#REF!</v>
      </c>
      <c r="AR8" s="10" t="e">
        <f t="shared" si="4"/>
        <v>#REF!</v>
      </c>
      <c r="AS8" s="10" t="e">
        <f t="shared" si="4"/>
        <v>#REF!</v>
      </c>
      <c r="AT8" s="10" t="e">
        <f t="shared" si="4"/>
        <v>#REF!</v>
      </c>
      <c r="AU8" s="10" t="e">
        <f t="shared" si="4"/>
        <v>#REF!</v>
      </c>
      <c r="AV8" s="10" t="e">
        <f t="shared" si="4"/>
        <v>#REF!</v>
      </c>
      <c r="AW8" s="10" t="e">
        <f t="shared" si="4"/>
        <v>#REF!</v>
      </c>
      <c r="AX8" s="10" t="e">
        <f t="shared" si="4"/>
        <v>#REF!</v>
      </c>
      <c r="AY8" s="10" t="e">
        <f t="shared" si="4"/>
        <v>#REF!</v>
      </c>
      <c r="AZ8" s="10" t="e">
        <f t="shared" si="4"/>
        <v>#REF!</v>
      </c>
      <c r="BA8" s="10" t="e">
        <f t="shared" si="4"/>
        <v>#REF!</v>
      </c>
      <c r="BB8" s="10" t="e">
        <f t="shared" si="4"/>
        <v>#REF!</v>
      </c>
      <c r="BC8" s="10" t="e">
        <f t="shared" si="4"/>
        <v>#REF!</v>
      </c>
      <c r="BD8" s="10" t="e">
        <f t="shared" si="4"/>
        <v>#REF!</v>
      </c>
      <c r="BE8" s="10" t="e">
        <f t="shared" si="4"/>
        <v>#REF!</v>
      </c>
      <c r="BF8" s="10" t="e">
        <f t="shared" si="4"/>
        <v>#REF!</v>
      </c>
      <c r="BG8" s="10" t="e">
        <f t="shared" si="4"/>
        <v>#REF!</v>
      </c>
      <c r="BH8" s="10" t="e">
        <f t="shared" si="4"/>
        <v>#REF!</v>
      </c>
      <c r="BI8" s="10" t="e">
        <f t="shared" si="4"/>
        <v>#REF!</v>
      </c>
      <c r="BJ8" s="10" t="e">
        <f t="shared" si="4"/>
        <v>#REF!</v>
      </c>
      <c r="BK8" s="10" t="e">
        <f t="shared" si="4"/>
        <v>#REF!</v>
      </c>
      <c r="BL8" s="10" t="e">
        <f t="shared" ref="BL8:BR8" si="5">BK8-BL7</f>
        <v>#REF!</v>
      </c>
      <c r="BM8" s="10" t="e">
        <f t="shared" si="5"/>
        <v>#REF!</v>
      </c>
      <c r="BN8" s="10" t="e">
        <f t="shared" si="5"/>
        <v>#REF!</v>
      </c>
      <c r="BO8" s="10" t="e">
        <f t="shared" si="5"/>
        <v>#REF!</v>
      </c>
      <c r="BP8" s="10" t="e">
        <f t="shared" si="5"/>
        <v>#REF!</v>
      </c>
      <c r="BQ8" s="10" t="e">
        <f t="shared" si="5"/>
        <v>#REF!</v>
      </c>
      <c r="BR8" s="10" t="e">
        <f t="shared" si="5"/>
        <v>#REF!</v>
      </c>
    </row>
    <row r="9" spans="1:70" ht="15.75" customHeight="1">
      <c r="A9" s="2"/>
      <c r="B9" s="7" t="s">
        <v>134</v>
      </c>
      <c r="C9" s="10">
        <f t="shared" ref="C9:BK9" ca="1" si="6">IF(TODAY()=C4,MAX($C$5:$C$8),0)</f>
        <v>0</v>
      </c>
      <c r="D9" s="10">
        <f t="shared" ca="1" si="6"/>
        <v>0</v>
      </c>
      <c r="E9" s="10">
        <f t="shared" ca="1" si="6"/>
        <v>0</v>
      </c>
      <c r="F9" s="10">
        <f t="shared" ca="1" si="6"/>
        <v>0</v>
      </c>
      <c r="G9" s="10">
        <f t="shared" ca="1" si="6"/>
        <v>0</v>
      </c>
      <c r="H9" s="10">
        <f t="shared" ca="1" si="6"/>
        <v>0</v>
      </c>
      <c r="I9" s="10">
        <f t="shared" ca="1" si="6"/>
        <v>0</v>
      </c>
      <c r="J9" s="10">
        <f t="shared" ca="1" si="6"/>
        <v>0</v>
      </c>
      <c r="K9" s="10">
        <f t="shared" ca="1" si="6"/>
        <v>0</v>
      </c>
      <c r="L9" s="10">
        <f t="shared" ca="1" si="6"/>
        <v>0</v>
      </c>
      <c r="M9" s="10">
        <f t="shared" ca="1" si="6"/>
        <v>0</v>
      </c>
      <c r="N9" s="10">
        <f t="shared" ca="1" si="6"/>
        <v>0</v>
      </c>
      <c r="O9" s="10">
        <f t="shared" ca="1" si="6"/>
        <v>0</v>
      </c>
      <c r="P9" s="10">
        <f t="shared" ca="1" si="6"/>
        <v>0</v>
      </c>
      <c r="Q9" s="10">
        <f t="shared" ca="1" si="6"/>
        <v>0</v>
      </c>
      <c r="R9" s="10">
        <f t="shared" ca="1" si="6"/>
        <v>0</v>
      </c>
      <c r="S9" s="10">
        <f t="shared" ca="1" si="6"/>
        <v>0</v>
      </c>
      <c r="T9" s="10">
        <f t="shared" ca="1" si="6"/>
        <v>0</v>
      </c>
      <c r="U9" s="10">
        <f t="shared" ca="1" si="6"/>
        <v>0</v>
      </c>
      <c r="V9" s="10">
        <f t="shared" ca="1" si="6"/>
        <v>0</v>
      </c>
      <c r="W9" s="10">
        <f t="shared" ca="1" si="6"/>
        <v>0</v>
      </c>
      <c r="X9" s="10">
        <f t="shared" ca="1" si="6"/>
        <v>0</v>
      </c>
      <c r="Y9" s="10">
        <f t="shared" ca="1" si="6"/>
        <v>0</v>
      </c>
      <c r="Z9" s="10">
        <f t="shared" ca="1" si="6"/>
        <v>0</v>
      </c>
      <c r="AA9" s="10">
        <f t="shared" ca="1" si="6"/>
        <v>0</v>
      </c>
      <c r="AB9" s="10">
        <f t="shared" ca="1" si="6"/>
        <v>0</v>
      </c>
      <c r="AC9" s="10">
        <f t="shared" ca="1" si="6"/>
        <v>0</v>
      </c>
      <c r="AD9" s="10">
        <f t="shared" ca="1" si="6"/>
        <v>0</v>
      </c>
      <c r="AE9" s="10">
        <f t="shared" ca="1" si="6"/>
        <v>0</v>
      </c>
      <c r="AF9" s="10">
        <f t="shared" ca="1" si="6"/>
        <v>0</v>
      </c>
      <c r="AG9" s="10">
        <f t="shared" ca="1" si="6"/>
        <v>0</v>
      </c>
      <c r="AH9" s="10">
        <f t="shared" ca="1" si="6"/>
        <v>0</v>
      </c>
      <c r="AI9" s="10">
        <f t="shared" ca="1" si="6"/>
        <v>0</v>
      </c>
      <c r="AJ9" s="10">
        <f t="shared" ca="1" si="6"/>
        <v>0</v>
      </c>
      <c r="AK9" s="10">
        <f t="shared" ca="1" si="6"/>
        <v>0</v>
      </c>
      <c r="AL9" s="10">
        <f t="shared" ca="1" si="6"/>
        <v>0</v>
      </c>
      <c r="AM9" s="10">
        <f t="shared" ca="1" si="6"/>
        <v>0</v>
      </c>
      <c r="AN9" s="10">
        <f t="shared" ca="1" si="6"/>
        <v>0</v>
      </c>
      <c r="AO9" s="10">
        <f t="shared" ca="1" si="6"/>
        <v>0</v>
      </c>
      <c r="AP9" s="10">
        <f t="shared" ca="1" si="6"/>
        <v>0</v>
      </c>
      <c r="AQ9" s="10">
        <f t="shared" ca="1" si="6"/>
        <v>0</v>
      </c>
      <c r="AR9" s="10">
        <f t="shared" ca="1" si="6"/>
        <v>0</v>
      </c>
      <c r="AS9" s="10">
        <f t="shared" ca="1" si="6"/>
        <v>0</v>
      </c>
      <c r="AT9" s="10">
        <f t="shared" ca="1" si="6"/>
        <v>0</v>
      </c>
      <c r="AU9" s="10">
        <f t="shared" ca="1" si="6"/>
        <v>0</v>
      </c>
      <c r="AV9" s="10">
        <f t="shared" ca="1" si="6"/>
        <v>0</v>
      </c>
      <c r="AW9" s="10">
        <f t="shared" ca="1" si="6"/>
        <v>0</v>
      </c>
      <c r="AX9" s="10">
        <f t="shared" ca="1" si="6"/>
        <v>0</v>
      </c>
      <c r="AY9" s="10">
        <f t="shared" ca="1" si="6"/>
        <v>0</v>
      </c>
      <c r="AZ9" s="10">
        <f t="shared" ca="1" si="6"/>
        <v>0</v>
      </c>
      <c r="BA9" s="10">
        <f t="shared" ca="1" si="6"/>
        <v>0</v>
      </c>
      <c r="BB9" s="10">
        <f t="shared" ca="1" si="6"/>
        <v>0</v>
      </c>
      <c r="BC9" s="10">
        <f t="shared" ca="1" si="6"/>
        <v>0</v>
      </c>
      <c r="BD9" s="10">
        <f t="shared" ca="1" si="6"/>
        <v>0</v>
      </c>
      <c r="BE9" s="10">
        <f t="shared" ca="1" si="6"/>
        <v>0</v>
      </c>
      <c r="BF9" s="10">
        <f t="shared" ca="1" si="6"/>
        <v>0</v>
      </c>
      <c r="BG9" s="10">
        <f t="shared" ca="1" si="6"/>
        <v>0</v>
      </c>
      <c r="BH9" s="10">
        <f t="shared" ca="1" si="6"/>
        <v>0</v>
      </c>
      <c r="BI9" s="10">
        <f t="shared" ca="1" si="6"/>
        <v>0</v>
      </c>
      <c r="BJ9" s="10">
        <f t="shared" ca="1" si="6"/>
        <v>0</v>
      </c>
      <c r="BK9" s="10">
        <f t="shared" ca="1" si="6"/>
        <v>0</v>
      </c>
      <c r="BL9" s="10">
        <f t="shared" ref="BL9:BR9" ca="1" si="7">IF(TODAY()=BL4,MAX($C$5:$C$8),0)</f>
        <v>0</v>
      </c>
      <c r="BM9" s="10">
        <f t="shared" ca="1" si="7"/>
        <v>0</v>
      </c>
      <c r="BN9" s="10">
        <f t="shared" ca="1" si="7"/>
        <v>0</v>
      </c>
      <c r="BO9" s="10">
        <f t="shared" ca="1" si="7"/>
        <v>0</v>
      </c>
      <c r="BP9" s="10">
        <f t="shared" ca="1" si="7"/>
        <v>0</v>
      </c>
      <c r="BQ9" s="10">
        <f t="shared" ca="1" si="7"/>
        <v>0</v>
      </c>
      <c r="BR9" s="10">
        <f t="shared" ca="1" si="7"/>
        <v>0</v>
      </c>
    </row>
    <row r="10" spans="1:70" ht="15.75" customHeight="1">
      <c r="A10" s="2"/>
      <c r="B10" s="2"/>
      <c r="C10" s="1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1:70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1:70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70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70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70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70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</row>
    <row r="39" spans="1:63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</row>
    <row r="40" spans="1:63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 spans="1:63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</row>
    <row r="42" spans="1:63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 spans="1:6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</row>
    <row r="44" spans="1:63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</row>
    <row r="45" spans="1:63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 spans="1:63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 spans="1:63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1:63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1:63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1:63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1:63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1:63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6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1:63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1:63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1:63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 spans="1:63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1:63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</row>
    <row r="59" spans="1:63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1:63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 spans="1:63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 spans="1:63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1: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</row>
    <row r="64" spans="1:63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</row>
    <row r="65" spans="1:63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1:63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</row>
    <row r="67" spans="1:63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</row>
    <row r="68" spans="1:63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</row>
    <row r="69" spans="1:63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</row>
    <row r="70" spans="1:63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</row>
    <row r="71" spans="1:63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</row>
    <row r="72" spans="1:63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</row>
    <row r="73" spans="1:6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</row>
    <row r="74" spans="1:63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</row>
    <row r="75" spans="1:63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</row>
    <row r="76" spans="1:63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</row>
    <row r="77" spans="1:63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1:63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</row>
    <row r="79" spans="1:63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</row>
    <row r="80" spans="1:63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</row>
    <row r="81" spans="1:63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</row>
    <row r="82" spans="1:63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</row>
    <row r="83" spans="1:6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</row>
    <row r="84" spans="1:63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 spans="1:63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</row>
    <row r="86" spans="1:63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</row>
    <row r="87" spans="1:63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</row>
    <row r="88" spans="1:63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</row>
    <row r="89" spans="1:63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</row>
    <row r="90" spans="1:63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 spans="1:63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</row>
    <row r="92" spans="1:63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 spans="1:6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 spans="1:63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 spans="1:63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</row>
    <row r="96" spans="1:63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</row>
    <row r="97" spans="1:63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</row>
    <row r="98" spans="1:63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 spans="1:63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</row>
    <row r="100" spans="1:63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</row>
    <row r="101" spans="1:63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</row>
    <row r="102" spans="1:63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</row>
    <row r="103" spans="1:6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 spans="1:63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1:63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1:63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1:63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</row>
    <row r="108" spans="1:63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</row>
    <row r="109" spans="1:63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</row>
    <row r="110" spans="1:63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</row>
    <row r="111" spans="1:63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</row>
    <row r="112" spans="1:63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</row>
    <row r="113" spans="1:6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</row>
    <row r="114" spans="1:63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</row>
    <row r="115" spans="1:63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</row>
    <row r="116" spans="1:63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</row>
    <row r="117" spans="1:63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</row>
    <row r="118" spans="1:63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</row>
    <row r="119" spans="1:63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</row>
    <row r="120" spans="1:63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</row>
    <row r="121" spans="1:63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 spans="1:63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</row>
    <row r="123" spans="1:6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</row>
    <row r="124" spans="1:63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1:63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</row>
    <row r="126" spans="1:63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</row>
    <row r="127" spans="1:63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</row>
    <row r="128" spans="1:63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</row>
    <row r="129" spans="1:63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</row>
    <row r="130" spans="1:63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pans="1:63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</row>
    <row r="132" spans="1:63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</row>
    <row r="133" spans="1:6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</row>
    <row r="134" spans="1:63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</row>
    <row r="135" spans="1:63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</row>
    <row r="136" spans="1:63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</row>
    <row r="137" spans="1:63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</row>
    <row r="138" spans="1:63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</row>
    <row r="139" spans="1:63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</row>
    <row r="140" spans="1:63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</row>
    <row r="141" spans="1:63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</row>
    <row r="142" spans="1:63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</row>
    <row r="143" spans="1:6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</row>
    <row r="144" spans="1:63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</row>
    <row r="145" spans="1:63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</row>
    <row r="146" spans="1:63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</row>
    <row r="147" spans="1:63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</row>
    <row r="148" spans="1:63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</row>
    <row r="149" spans="1:63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</row>
    <row r="150" spans="1:63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</row>
    <row r="151" spans="1:63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1:63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</row>
    <row r="153" spans="1:6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1:63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1:63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1:63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1:63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1:63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1:63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1:63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1:63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</row>
    <row r="162" spans="1:63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1: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1:63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1:63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1:63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1:63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1:63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1:63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1:63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  <row r="171" spans="1:63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1:63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</row>
    <row r="173" spans="1:6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</row>
    <row r="174" spans="1:63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</row>
    <row r="175" spans="1:63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</row>
    <row r="176" spans="1:63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</row>
    <row r="177" spans="1:63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</row>
    <row r="178" spans="1:63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</row>
    <row r="179" spans="1:63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</row>
    <row r="180" spans="1:63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</row>
    <row r="181" spans="1:63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</row>
    <row r="182" spans="1:63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</row>
    <row r="183" spans="1:6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</row>
    <row r="184" spans="1:63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</row>
    <row r="185" spans="1:63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</row>
    <row r="186" spans="1:63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</row>
    <row r="187" spans="1:63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</row>
    <row r="188" spans="1:63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</row>
    <row r="189" spans="1:63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</row>
    <row r="190" spans="1:63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</row>
    <row r="191" spans="1:63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</row>
    <row r="192" spans="1:63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</row>
    <row r="193" spans="1:6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</row>
    <row r="194" spans="1:63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</row>
    <row r="195" spans="1:63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</row>
    <row r="196" spans="1:63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</row>
    <row r="197" spans="1:63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</row>
    <row r="198" spans="1:63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</row>
    <row r="199" spans="1:63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</row>
    <row r="200" spans="1:63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</row>
    <row r="201" spans="1:63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</row>
    <row r="202" spans="1:63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</row>
    <row r="203" spans="1:6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</row>
    <row r="204" spans="1:63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</row>
    <row r="205" spans="1:63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</row>
    <row r="206" spans="1:63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</row>
    <row r="207" spans="1:63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</row>
    <row r="208" spans="1:63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</row>
    <row r="209" spans="1:63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</row>
    <row r="210" spans="1:63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</row>
    <row r="211" spans="1:63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</row>
    <row r="212" spans="1:63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</row>
    <row r="213" spans="1:6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</row>
    <row r="214" spans="1:63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</row>
    <row r="215" spans="1:63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</row>
    <row r="216" spans="1:63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</row>
    <row r="217" spans="1:63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</row>
    <row r="218" spans="1:63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</row>
    <row r="219" spans="1:63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</row>
    <row r="220" spans="1:63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</row>
    <row r="221" spans="1:63" ht="15.75" customHeight="1"/>
    <row r="222" spans="1:63" ht="15.75" customHeight="1"/>
    <row r="223" spans="1:63" ht="15.75" customHeight="1"/>
    <row r="224" spans="1:6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2"/>
  <pageMargins left="0.69930555555555596" right="0.69930555555555596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週報</vt:lpstr>
      <vt:lpstr>01.詳細日程</vt:lpstr>
      <vt:lpstr>02.グラフ</vt:lpstr>
      <vt:lpstr>99.Config</vt:lpstr>
      <vt:lpstr>SetHoliday</vt:lpstr>
      <vt:lpstr>Data</vt:lpstr>
      <vt:lpstr>週報!Print_Area</vt:lpstr>
      <vt:lpstr>ReportDate</vt:lpstr>
      <vt:lpstr>rưerqwerqwerqwe</vt:lpstr>
      <vt:lpstr>Set_Holiday</vt:lpstr>
      <vt:lpstr>'01.詳細日程'!Z_CB37B429_82A4_4888_A1FE_991B232E040A_.wvu.Rows</vt:lpstr>
      <vt:lpstr>'01.詳細日程'!Z_F3C6B3D9_5831_4A70_998F_7947F5406C54_.wvu.Rows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PhongVT</dc:creator>
  <cp:lastModifiedBy>Nguyen Thanh Son</cp:lastModifiedBy>
  <dcterms:created xsi:type="dcterms:W3CDTF">2021-10-28T12:09:00Z</dcterms:created>
  <dcterms:modified xsi:type="dcterms:W3CDTF">2022-09-11T03:51:52Z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2505F455A41B43FEA9177C865C188CA5</vt:lpwstr>
  </property>
  <property fmtid="{D5CDD505-2E9C-101B-9397-08002B2CF9AE}" pid="3" name="KSOProductBuildVer">
    <vt:lpwstr>1033-11.2.0.11254</vt:lpwstr>
  </property>
</Properties>
</file>