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d7e8e758361591d4/デスクトップ/"/>
    </mc:Choice>
  </mc:AlternateContent>
  <xr:revisionPtr revIDLastSave="36" documentId="13_ncr:1_{114E3B64-B64D-4A1A-87DD-C72EDDE8A8CF}" xr6:coauthVersionLast="47" xr6:coauthVersionMax="47" xr10:uidLastSave="{90ECB059-C249-4233-8978-6982F4E7B519}"/>
  <bookViews>
    <workbookView xWindow="24" yWindow="24" windowWidth="23016" windowHeight="13656" xr2:uid="{00000000-000D-0000-FFFF-FFFF00000000}"/>
  </bookViews>
  <sheets>
    <sheet name="最終品質見解" sheetId="1" r:id="rId1"/>
    <sheet name="問題点と対策(改善点)" sheetId="3" r:id="rId2"/>
    <sheet name="LOC_Screen_Mapper" sheetId="4" state="hidden" r:id="rId3"/>
    <sheet name="LOC_Rawdata" sheetId="5" state="hidden" r:id="rId4"/>
    <sheet name="LOC_Screen_Summary" sheetId="6" state="hidden" r:id="rId5"/>
    <sheet name="Bug_Rawdata" sheetId="7" state="hidden" r:id="rId6"/>
    <sheet name="CR_Rawdata" sheetId="8" state="hidden" r:id="rId7"/>
    <sheet name="Phân loại bug" sheetId="9" state="hidden" r:id="rId8"/>
    <sheet name="Bug_UT" sheetId="10" state="hidden" r:id="rId9"/>
    <sheet name="Bug_UAT" sheetId="11" state="hidden" r:id="rId10"/>
  </sheets>
  <definedNames>
    <definedName name="_xlnm._FilterDatabase" localSheetId="5" hidden="1">Bug_Rawdata!$A$1:$AQ$415</definedName>
    <definedName name="_xlnm._FilterDatabase" localSheetId="2" hidden="1">LOC_Screen_Mapper!$A$1:$D$659</definedName>
    <definedName name="_xlnm.Print_Area" localSheetId="1">'問題点と対策(改善点)'!$A$1:$G$7</definedName>
  </definedNames>
  <calcPr calcId="181029"/>
</workbook>
</file>

<file path=xl/calcChain.xml><?xml version="1.0" encoding="utf-8"?>
<calcChain xmlns="http://schemas.openxmlformats.org/spreadsheetml/2006/main">
  <c r="AP369" i="10" l="1"/>
  <c r="AP368" i="10"/>
  <c r="AP367" i="10"/>
  <c r="AP366" i="10"/>
  <c r="AP365" i="10"/>
  <c r="AP364" i="10"/>
  <c r="AP363" i="10"/>
  <c r="AP362" i="10"/>
  <c r="AP361" i="10"/>
  <c r="AP360" i="10"/>
  <c r="AP359" i="10"/>
  <c r="AP358" i="10"/>
  <c r="AP357" i="10"/>
  <c r="AP356" i="10"/>
  <c r="AP355" i="10"/>
  <c r="AP354" i="10"/>
  <c r="AP353" i="10"/>
  <c r="AP352" i="10"/>
  <c r="AP351" i="10"/>
  <c r="AP350" i="10"/>
  <c r="AP349" i="10"/>
  <c r="AP348" i="10"/>
  <c r="AP347" i="10"/>
  <c r="AP346" i="10"/>
  <c r="AP345" i="10"/>
  <c r="AP344" i="10"/>
  <c r="AP343" i="10"/>
  <c r="AP342" i="10"/>
  <c r="AP341" i="10"/>
  <c r="AP340" i="10"/>
  <c r="AP339" i="10"/>
  <c r="AP338" i="10"/>
  <c r="AP337" i="10"/>
  <c r="AP336" i="10"/>
  <c r="AP335" i="10"/>
  <c r="AP334" i="10"/>
  <c r="AP333" i="10"/>
  <c r="AP332" i="10"/>
  <c r="AP331" i="10"/>
  <c r="AP330" i="10"/>
  <c r="AP329" i="10"/>
  <c r="AP328" i="10"/>
  <c r="AP327" i="10"/>
  <c r="AP326" i="10"/>
  <c r="AP325" i="10"/>
  <c r="AP324" i="10"/>
  <c r="AP323" i="10"/>
  <c r="AP322" i="10"/>
  <c r="AP321" i="10"/>
  <c r="AP320" i="10"/>
  <c r="AP319" i="10"/>
  <c r="AP318" i="10"/>
  <c r="AP317" i="10"/>
  <c r="AP316" i="10"/>
  <c r="AP315" i="10"/>
  <c r="AP314" i="10"/>
  <c r="AP313" i="10"/>
  <c r="AP312" i="10"/>
  <c r="AP311" i="10"/>
  <c r="AP310" i="10"/>
  <c r="AP309" i="10"/>
  <c r="AP308" i="10"/>
  <c r="AP307" i="10"/>
  <c r="AP306" i="10"/>
  <c r="AP305" i="10"/>
  <c r="AP304" i="10"/>
  <c r="AP303" i="10"/>
  <c r="AP302" i="10"/>
  <c r="AP301" i="10"/>
  <c r="AP300" i="10"/>
  <c r="AP299" i="10"/>
  <c r="AP298" i="10"/>
  <c r="AP297" i="10"/>
  <c r="AP296" i="10"/>
  <c r="AP295" i="10"/>
  <c r="AP294" i="10"/>
  <c r="AP293" i="10"/>
  <c r="AP292" i="10"/>
  <c r="AP291" i="10"/>
  <c r="AP290" i="10"/>
  <c r="AP289" i="10"/>
  <c r="AP288" i="10"/>
  <c r="AP287" i="10"/>
  <c r="AP286" i="10"/>
  <c r="AP285" i="10"/>
  <c r="AP284" i="10"/>
  <c r="AP283" i="10"/>
  <c r="AP282" i="10"/>
  <c r="AP281" i="10"/>
  <c r="AP280" i="10"/>
  <c r="AP279" i="10"/>
  <c r="AP278" i="10"/>
  <c r="AP277" i="10"/>
  <c r="AP276" i="10"/>
  <c r="AP275" i="10"/>
  <c r="AP274" i="10"/>
  <c r="AP273" i="10"/>
  <c r="AP272" i="10"/>
  <c r="AP271" i="10"/>
  <c r="AP270" i="10"/>
  <c r="AP269" i="10"/>
  <c r="AP268" i="10"/>
  <c r="AP267" i="10"/>
  <c r="AP266" i="10"/>
  <c r="AP265" i="10"/>
  <c r="AP264" i="10"/>
  <c r="AP263" i="10"/>
  <c r="AP262" i="10"/>
  <c r="AP261" i="10"/>
  <c r="AP260" i="10"/>
  <c r="AP259" i="10"/>
  <c r="AP258" i="10"/>
  <c r="AP257" i="10"/>
  <c r="AP256" i="10"/>
  <c r="AP255" i="10"/>
  <c r="AP254" i="10"/>
  <c r="AP253" i="10"/>
  <c r="AP252" i="10"/>
  <c r="AP251" i="10"/>
  <c r="AP250" i="10"/>
  <c r="AP249" i="10"/>
  <c r="AP248" i="10"/>
  <c r="AP247" i="10"/>
  <c r="AP246" i="10"/>
  <c r="AP245" i="10"/>
  <c r="AP244" i="10"/>
  <c r="AP243" i="10"/>
  <c r="AP242" i="10"/>
  <c r="AP241" i="10"/>
  <c r="AP240" i="10"/>
  <c r="AP239" i="10"/>
  <c r="AP238" i="10"/>
  <c r="AP237" i="10"/>
  <c r="AP236" i="10"/>
  <c r="AP235" i="10"/>
  <c r="AP234" i="10"/>
  <c r="AP233" i="10"/>
  <c r="AP232" i="10"/>
  <c r="AP231" i="10"/>
  <c r="AP230" i="10"/>
  <c r="AP229" i="10"/>
  <c r="AP228" i="10"/>
  <c r="AP227" i="10"/>
  <c r="AP226" i="10"/>
  <c r="AP225" i="10"/>
  <c r="AP224" i="10"/>
  <c r="AP223" i="10"/>
  <c r="AP222" i="10"/>
  <c r="AP221" i="10"/>
  <c r="AP220" i="10"/>
  <c r="AP219" i="10"/>
  <c r="AP218" i="10"/>
  <c r="AP217" i="10"/>
  <c r="AP216" i="10"/>
  <c r="AP215" i="10"/>
  <c r="AP214" i="10"/>
  <c r="AP213" i="10"/>
  <c r="AP212" i="10"/>
  <c r="AP211" i="10"/>
  <c r="AP210" i="10"/>
  <c r="AP209" i="10"/>
  <c r="AP208" i="10"/>
  <c r="AP207" i="10"/>
  <c r="AP206" i="10"/>
  <c r="AP205" i="10"/>
  <c r="AP204" i="10"/>
  <c r="AP203" i="10"/>
  <c r="AP202" i="10"/>
  <c r="AP201" i="10"/>
  <c r="AP200" i="10"/>
  <c r="AP199" i="10"/>
  <c r="AP198" i="10"/>
  <c r="AP197" i="10"/>
  <c r="AP196" i="10"/>
  <c r="AP195" i="10"/>
  <c r="AP194" i="10"/>
  <c r="AP193" i="10"/>
  <c r="AP192" i="10"/>
  <c r="AP191" i="10"/>
  <c r="AP190" i="10"/>
  <c r="AP189" i="10"/>
  <c r="AP188" i="10"/>
  <c r="AP187" i="10"/>
  <c r="AP186" i="10"/>
  <c r="AP185" i="10"/>
  <c r="AP184" i="10"/>
  <c r="AP183" i="10"/>
  <c r="AP182" i="10"/>
  <c r="AP181" i="10"/>
  <c r="AP180" i="10"/>
  <c r="AP179" i="10"/>
  <c r="AP178" i="10"/>
  <c r="AP177" i="10"/>
  <c r="AP176" i="10"/>
  <c r="AP175" i="10"/>
  <c r="AP174" i="10"/>
  <c r="AP173" i="10"/>
  <c r="AP172" i="10"/>
  <c r="AP171" i="10"/>
  <c r="AP170" i="10"/>
  <c r="AP169" i="10"/>
  <c r="AP168" i="10"/>
  <c r="AP167" i="10"/>
  <c r="AP166" i="10"/>
  <c r="AP165" i="10"/>
  <c r="AP164" i="10"/>
  <c r="AP163" i="10"/>
  <c r="AP162" i="10"/>
  <c r="AP161" i="10"/>
  <c r="AP160" i="10"/>
  <c r="AP159" i="10"/>
  <c r="AP158" i="10"/>
  <c r="AP157" i="10"/>
  <c r="AP156" i="10"/>
  <c r="AP155" i="10"/>
  <c r="AP154" i="10"/>
  <c r="AP153" i="10"/>
  <c r="AP152" i="10"/>
  <c r="AP151" i="10"/>
  <c r="AP150" i="10"/>
  <c r="AP149" i="10"/>
  <c r="AP148" i="10"/>
  <c r="AP147" i="10"/>
  <c r="AP146" i="10"/>
  <c r="AP145" i="10"/>
  <c r="AP144" i="10"/>
  <c r="AP143" i="10"/>
  <c r="AP142" i="10"/>
  <c r="AP141" i="10"/>
  <c r="AP140" i="10"/>
  <c r="AP139" i="10"/>
  <c r="AP138" i="10"/>
  <c r="AP137" i="10"/>
  <c r="AP136" i="10"/>
  <c r="AP135" i="10"/>
  <c r="AP134" i="10"/>
  <c r="AP133" i="10"/>
  <c r="AP132" i="10"/>
  <c r="AP131" i="10"/>
  <c r="AP130" i="10"/>
  <c r="AP129" i="10"/>
  <c r="AP128" i="10"/>
  <c r="AP127" i="10"/>
  <c r="AP126" i="10"/>
  <c r="AP125" i="10"/>
  <c r="AP124" i="10"/>
  <c r="AP123" i="10"/>
  <c r="AP122" i="10"/>
  <c r="AP121" i="10"/>
  <c r="AP120" i="10"/>
  <c r="AP119" i="10"/>
  <c r="AP118" i="10"/>
  <c r="AP117" i="10"/>
  <c r="AP116" i="10"/>
  <c r="AP115" i="10"/>
  <c r="AP114" i="10"/>
  <c r="AP113" i="10"/>
  <c r="AP112" i="10"/>
  <c r="AP111" i="10"/>
  <c r="AP110" i="10"/>
  <c r="AP109" i="10"/>
  <c r="AP108" i="10"/>
  <c r="AP107" i="10"/>
  <c r="AP106" i="10"/>
  <c r="AP105" i="10"/>
  <c r="AP104" i="10"/>
  <c r="AP103" i="10"/>
  <c r="AP102" i="10"/>
  <c r="AP101" i="10"/>
  <c r="AP100" i="10"/>
  <c r="AP99" i="10"/>
  <c r="AP98" i="10"/>
  <c r="AP97" i="10"/>
  <c r="AP96" i="10"/>
  <c r="AP95" i="10"/>
  <c r="AP94" i="10"/>
  <c r="AP93" i="10"/>
  <c r="AP92" i="10"/>
  <c r="AP91" i="10"/>
  <c r="AP90" i="10"/>
  <c r="AP89" i="10"/>
  <c r="AP88" i="10"/>
  <c r="AP87" i="10"/>
  <c r="AP86" i="10"/>
  <c r="AP85" i="10"/>
  <c r="AP84" i="10"/>
  <c r="AP83" i="10"/>
  <c r="AP82" i="10"/>
  <c r="AP81" i="10"/>
  <c r="AP80" i="10"/>
  <c r="AP79" i="10"/>
  <c r="AP78" i="10"/>
  <c r="AP77" i="10"/>
  <c r="AP76" i="10"/>
  <c r="AP75" i="10"/>
  <c r="AP74" i="10"/>
  <c r="AP73" i="10"/>
  <c r="AP72" i="10"/>
  <c r="AP71" i="10"/>
  <c r="AP70" i="10"/>
  <c r="AP69" i="10"/>
  <c r="AP68" i="10"/>
  <c r="AP67" i="10"/>
  <c r="AP66" i="10"/>
  <c r="AP65" i="10"/>
  <c r="AP64" i="10"/>
  <c r="AP63" i="10"/>
  <c r="AP62" i="10"/>
  <c r="AP61" i="10"/>
  <c r="AP60" i="10"/>
  <c r="AP59" i="10"/>
  <c r="AP58" i="10"/>
  <c r="AP57" i="10"/>
  <c r="AP56" i="10"/>
  <c r="AP55" i="10"/>
  <c r="AP54" i="10"/>
  <c r="AP53" i="10"/>
  <c r="AP52" i="10"/>
  <c r="AP51" i="10"/>
  <c r="AP50" i="10"/>
  <c r="AP49" i="10"/>
  <c r="AP48" i="10"/>
  <c r="AP47" i="10"/>
  <c r="AP46" i="10"/>
  <c r="AP45" i="10"/>
  <c r="AP44" i="10"/>
  <c r="AP43" i="10"/>
  <c r="AP42" i="10"/>
  <c r="AP41" i="10"/>
  <c r="AP40" i="10"/>
  <c r="AP39" i="10"/>
  <c r="AP38" i="10"/>
  <c r="AP37" i="10"/>
  <c r="AP36" i="10"/>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 r="AP5" i="10"/>
  <c r="AP4" i="10"/>
  <c r="AP3" i="10"/>
  <c r="AP2" i="10"/>
  <c r="B112" i="6"/>
  <c r="D112" i="6" s="1"/>
  <c r="E112" i="6" s="1"/>
  <c r="B111" i="6"/>
  <c r="D111" i="6" s="1"/>
  <c r="E111" i="6" s="1"/>
  <c r="D110" i="6"/>
  <c r="E110" i="6" s="1"/>
  <c r="B110" i="6"/>
  <c r="D109" i="6"/>
  <c r="E109" i="6" s="1"/>
  <c r="B109" i="6"/>
  <c r="B108" i="6"/>
  <c r="D108" i="6" s="1"/>
  <c r="E108" i="6" s="1"/>
  <c r="B107" i="6"/>
  <c r="D107" i="6" s="1"/>
  <c r="E107" i="6" s="1"/>
  <c r="D106" i="6"/>
  <c r="E106" i="6" s="1"/>
  <c r="B106" i="6"/>
  <c r="D105" i="6"/>
  <c r="E105" i="6" s="1"/>
  <c r="B105" i="6"/>
  <c r="B104" i="6"/>
  <c r="D104" i="6" s="1"/>
  <c r="E104" i="6" s="1"/>
  <c r="B103" i="6"/>
  <c r="D103" i="6" s="1"/>
  <c r="E103" i="6" s="1"/>
  <c r="D102" i="6"/>
  <c r="E102" i="6" s="1"/>
  <c r="B102" i="6"/>
  <c r="B95" i="6"/>
  <c r="D95" i="6" s="1"/>
  <c r="E95" i="6" s="1"/>
  <c r="D53" i="6"/>
  <c r="E53" i="6" s="1"/>
  <c r="B53" i="6"/>
  <c r="B52" i="6"/>
  <c r="D52" i="6" s="1"/>
  <c r="E52" i="6" s="1"/>
  <c r="B51" i="6"/>
  <c r="D51" i="6" s="1"/>
  <c r="E51" i="6" s="1"/>
  <c r="B43" i="6"/>
  <c r="D43" i="6" s="1"/>
  <c r="E43" i="6" s="1"/>
  <c r="D5" i="6"/>
  <c r="E5" i="6" s="1"/>
  <c r="E4" i="6"/>
  <c r="D4" i="6"/>
  <c r="D3" i="6"/>
  <c r="C1" i="6"/>
  <c r="F1" i="5"/>
  <c r="E1" i="5"/>
  <c r="D1" i="5"/>
  <c r="C1" i="5"/>
  <c r="D659" i="4"/>
  <c r="B659" i="4"/>
  <c r="D658" i="4"/>
  <c r="B658" i="4"/>
  <c r="D657" i="4"/>
  <c r="B657" i="4"/>
  <c r="D656" i="4"/>
  <c r="B656" i="4"/>
  <c r="D655" i="4"/>
  <c r="B655" i="4"/>
  <c r="D654" i="4"/>
  <c r="B654" i="4"/>
  <c r="D653" i="4"/>
  <c r="B653" i="4"/>
  <c r="D652" i="4"/>
  <c r="B652" i="4"/>
  <c r="D651" i="4"/>
  <c r="B651" i="4"/>
  <c r="D650" i="4"/>
  <c r="B650" i="4"/>
  <c r="D649" i="4"/>
  <c r="B649" i="4"/>
  <c r="D648" i="4"/>
  <c r="B648" i="4"/>
  <c r="D647" i="4"/>
  <c r="B647" i="4"/>
  <c r="D646" i="4"/>
  <c r="B646" i="4"/>
  <c r="D645" i="4"/>
  <c r="B645" i="4"/>
  <c r="D644" i="4"/>
  <c r="B644" i="4"/>
  <c r="D643" i="4"/>
  <c r="B643" i="4"/>
  <c r="D642" i="4"/>
  <c r="B642" i="4"/>
  <c r="D641" i="4"/>
  <c r="B641" i="4"/>
  <c r="D640" i="4"/>
  <c r="B640" i="4"/>
  <c r="D639" i="4"/>
  <c r="B639" i="4"/>
  <c r="D638" i="4"/>
  <c r="B638" i="4"/>
  <c r="D637" i="4"/>
  <c r="B637" i="4"/>
  <c r="D636" i="4"/>
  <c r="B636" i="4"/>
  <c r="D635" i="4"/>
  <c r="B635" i="4"/>
  <c r="D634" i="4"/>
  <c r="B634" i="4"/>
  <c r="D633" i="4"/>
  <c r="B633" i="4"/>
  <c r="D632" i="4"/>
  <c r="B632" i="4"/>
  <c r="D631" i="4"/>
  <c r="B631" i="4"/>
  <c r="D630" i="4"/>
  <c r="B630" i="4"/>
  <c r="D629" i="4"/>
  <c r="B629" i="4"/>
  <c r="D628" i="4"/>
  <c r="B628" i="4"/>
  <c r="D627" i="4"/>
  <c r="B627" i="4"/>
  <c r="D626" i="4"/>
  <c r="B626" i="4"/>
  <c r="D625" i="4"/>
  <c r="B625" i="4"/>
  <c r="D624" i="4"/>
  <c r="B624" i="4"/>
  <c r="D623" i="4"/>
  <c r="B623" i="4"/>
  <c r="D622" i="4"/>
  <c r="B622" i="4"/>
  <c r="D621" i="4"/>
  <c r="B621" i="4"/>
  <c r="D620" i="4"/>
  <c r="B620" i="4"/>
  <c r="D619" i="4"/>
  <c r="B619" i="4"/>
  <c r="D618" i="4"/>
  <c r="B618" i="4"/>
  <c r="D617" i="4"/>
  <c r="B617" i="4"/>
  <c r="D616" i="4"/>
  <c r="B616" i="4"/>
  <c r="D615" i="4"/>
  <c r="B615" i="4"/>
  <c r="D614" i="4"/>
  <c r="B614" i="4"/>
  <c r="D613" i="4"/>
  <c r="B613" i="4"/>
  <c r="D612" i="4"/>
  <c r="B612" i="4"/>
  <c r="D611" i="4"/>
  <c r="B611" i="4"/>
  <c r="D610" i="4"/>
  <c r="B610" i="4"/>
  <c r="D609" i="4"/>
  <c r="B609" i="4"/>
  <c r="D608" i="4"/>
  <c r="B608" i="4"/>
  <c r="D607" i="4"/>
  <c r="B607" i="4"/>
  <c r="D606" i="4"/>
  <c r="B606" i="4"/>
  <c r="D605" i="4"/>
  <c r="B605" i="4"/>
  <c r="D604" i="4"/>
  <c r="B604" i="4"/>
  <c r="D603" i="4"/>
  <c r="B603" i="4"/>
  <c r="D602" i="4"/>
  <c r="B602" i="4"/>
  <c r="D601" i="4"/>
  <c r="B601" i="4"/>
  <c r="D600" i="4"/>
  <c r="B600" i="4"/>
  <c r="D599" i="4"/>
  <c r="B599" i="4"/>
  <c r="D598" i="4"/>
  <c r="B598" i="4"/>
  <c r="D597" i="4"/>
  <c r="B597" i="4"/>
  <c r="D596" i="4"/>
  <c r="B596" i="4"/>
  <c r="D595" i="4"/>
  <c r="B595" i="4"/>
  <c r="D594" i="4"/>
  <c r="B594" i="4"/>
  <c r="D593" i="4"/>
  <c r="B593" i="4"/>
  <c r="D592" i="4"/>
  <c r="B592" i="4"/>
  <c r="D591" i="4"/>
  <c r="B591" i="4"/>
  <c r="D590" i="4"/>
  <c r="B590" i="4"/>
  <c r="D589" i="4"/>
  <c r="B589" i="4"/>
  <c r="D588" i="4"/>
  <c r="B588" i="4"/>
  <c r="D587" i="4"/>
  <c r="B587" i="4"/>
  <c r="D586" i="4"/>
  <c r="B586" i="4"/>
  <c r="D585" i="4"/>
  <c r="B585" i="4"/>
  <c r="D584" i="4"/>
  <c r="B584" i="4"/>
  <c r="D583" i="4"/>
  <c r="B583" i="4"/>
  <c r="D582" i="4"/>
  <c r="B582" i="4"/>
  <c r="D581" i="4"/>
  <c r="B581" i="4"/>
  <c r="D580" i="4"/>
  <c r="B580" i="4"/>
  <c r="D579" i="4"/>
  <c r="B579" i="4"/>
  <c r="D578" i="4"/>
  <c r="B578" i="4"/>
  <c r="D577" i="4"/>
  <c r="B577" i="4"/>
  <c r="D576" i="4"/>
  <c r="B576" i="4"/>
  <c r="D575" i="4"/>
  <c r="B575" i="4"/>
  <c r="D574" i="4"/>
  <c r="B574" i="4"/>
  <c r="D573" i="4"/>
  <c r="B573" i="4"/>
  <c r="D572" i="4"/>
  <c r="B572" i="4"/>
  <c r="D571" i="4"/>
  <c r="B571" i="4"/>
  <c r="D570" i="4"/>
  <c r="B570" i="4"/>
  <c r="D569" i="4"/>
  <c r="B569" i="4"/>
  <c r="D568" i="4"/>
  <c r="B568" i="4"/>
  <c r="D567" i="4"/>
  <c r="B567" i="4"/>
  <c r="D566" i="4"/>
  <c r="B566" i="4"/>
  <c r="D565" i="4"/>
  <c r="B565" i="4"/>
  <c r="D564" i="4"/>
  <c r="B564" i="4"/>
  <c r="D563" i="4"/>
  <c r="B563" i="4"/>
  <c r="D562" i="4"/>
  <c r="B562" i="4"/>
  <c r="D561" i="4"/>
  <c r="B561" i="4"/>
  <c r="B24" i="6" s="1"/>
  <c r="D24" i="6" s="1"/>
  <c r="E24" i="6" s="1"/>
  <c r="D560" i="4"/>
  <c r="B560" i="4"/>
  <c r="D559" i="4"/>
  <c r="B559" i="4"/>
  <c r="D558" i="4"/>
  <c r="B558" i="4"/>
  <c r="B88" i="6" s="1"/>
  <c r="D88" i="6" s="1"/>
  <c r="E88" i="6" s="1"/>
  <c r="D557" i="4"/>
  <c r="B557" i="4"/>
  <c r="D556" i="4"/>
  <c r="B556" i="4"/>
  <c r="B93" i="6" s="1"/>
  <c r="D93" i="6" s="1"/>
  <c r="E93" i="6" s="1"/>
  <c r="D555" i="4"/>
  <c r="B555" i="4"/>
  <c r="D554" i="4"/>
  <c r="B554" i="4"/>
  <c r="B91" i="6" s="1"/>
  <c r="D91" i="6" s="1"/>
  <c r="E91" i="6" s="1"/>
  <c r="D553" i="4"/>
  <c r="B553" i="4"/>
  <c r="D552" i="4"/>
  <c r="B552" i="4"/>
  <c r="D551" i="4"/>
  <c r="B551" i="4"/>
  <c r="D550" i="4"/>
  <c r="B550" i="4"/>
  <c r="D549" i="4"/>
  <c r="B549" i="4"/>
  <c r="D548" i="4"/>
  <c r="B548" i="4"/>
  <c r="D547" i="4"/>
  <c r="B547" i="4"/>
  <c r="D546" i="4"/>
  <c r="B546" i="4"/>
  <c r="D545" i="4"/>
  <c r="B545" i="4"/>
  <c r="D544" i="4"/>
  <c r="B544" i="4"/>
  <c r="B101" i="6" s="1"/>
  <c r="D101" i="6" s="1"/>
  <c r="E101" i="6" s="1"/>
  <c r="D543" i="4"/>
  <c r="B543" i="4"/>
  <c r="B99" i="6" s="1"/>
  <c r="D99" i="6" s="1"/>
  <c r="E99" i="6" s="1"/>
  <c r="D542" i="4"/>
  <c r="B542" i="4"/>
  <c r="D541" i="4"/>
  <c r="B541" i="4"/>
  <c r="D540" i="4"/>
  <c r="B540" i="4"/>
  <c r="D539" i="4"/>
  <c r="B539" i="4"/>
  <c r="D538" i="4"/>
  <c r="B538" i="4"/>
  <c r="B50" i="6" s="1"/>
  <c r="D50" i="6" s="1"/>
  <c r="E50" i="6" s="1"/>
  <c r="D537" i="4"/>
  <c r="B537" i="4"/>
  <c r="D536" i="4"/>
  <c r="B536" i="4"/>
  <c r="B48" i="6" s="1"/>
  <c r="D48" i="6" s="1"/>
  <c r="E48" i="6" s="1"/>
  <c r="D535" i="4"/>
  <c r="B535" i="4"/>
  <c r="D534" i="4"/>
  <c r="B534" i="4"/>
  <c r="D533" i="4"/>
  <c r="B533" i="4"/>
  <c r="B44" i="6" s="1"/>
  <c r="D44" i="6" s="1"/>
  <c r="E44" i="6" s="1"/>
  <c r="D532" i="4"/>
  <c r="B532" i="4"/>
  <c r="D531" i="4"/>
  <c r="B531" i="4"/>
  <c r="D530" i="4"/>
  <c r="B530" i="4"/>
  <c r="B71" i="6" s="1"/>
  <c r="D71" i="6" s="1"/>
  <c r="E71" i="6" s="1"/>
  <c r="D529" i="4"/>
  <c r="B529" i="4"/>
  <c r="D528" i="4"/>
  <c r="B528" i="4"/>
  <c r="B32" i="6" s="1"/>
  <c r="D32" i="6" s="1"/>
  <c r="E32" i="6" s="1"/>
  <c r="D527" i="4"/>
  <c r="B527" i="4"/>
  <c r="D526" i="4"/>
  <c r="B526" i="4"/>
  <c r="D525" i="4"/>
  <c r="B525" i="4"/>
  <c r="B56" i="6" s="1"/>
  <c r="D56" i="6" s="1"/>
  <c r="E56" i="6" s="1"/>
  <c r="D524" i="4"/>
  <c r="B524" i="4"/>
  <c r="D523" i="4"/>
  <c r="B523" i="4"/>
  <c r="D522" i="4"/>
  <c r="B522" i="4"/>
  <c r="D521" i="4"/>
  <c r="B521" i="4"/>
  <c r="D520" i="4"/>
  <c r="B520" i="4"/>
  <c r="B30" i="6" s="1"/>
  <c r="D30" i="6" s="1"/>
  <c r="E30" i="6" s="1"/>
  <c r="D519" i="4"/>
  <c r="B519" i="4"/>
  <c r="D518" i="4"/>
  <c r="B518" i="4"/>
  <c r="B31" i="6" s="1"/>
  <c r="D31" i="6" s="1"/>
  <c r="E31" i="6" s="1"/>
  <c r="D517" i="4"/>
  <c r="B517" i="4"/>
  <c r="D516" i="4"/>
  <c r="B516" i="4"/>
  <c r="D515" i="4"/>
  <c r="B515" i="4"/>
  <c r="D514" i="4"/>
  <c r="B514" i="4"/>
  <c r="B72" i="6" s="1"/>
  <c r="D72" i="6" s="1"/>
  <c r="E72" i="6" s="1"/>
  <c r="D513" i="4"/>
  <c r="B513" i="4"/>
  <c r="D512" i="4"/>
  <c r="B512" i="4"/>
  <c r="D511" i="4"/>
  <c r="B511" i="4"/>
  <c r="B77" i="6" s="1"/>
  <c r="D77" i="6" s="1"/>
  <c r="E77" i="6" s="1"/>
  <c r="D510" i="4"/>
  <c r="B510" i="4"/>
  <c r="D509" i="4"/>
  <c r="B509" i="4"/>
  <c r="B27" i="6" s="1"/>
  <c r="D27" i="6" s="1"/>
  <c r="E27" i="6" s="1"/>
  <c r="D508" i="4"/>
  <c r="B508" i="4"/>
  <c r="D507" i="4"/>
  <c r="B507" i="4"/>
  <c r="B59" i="6" s="1"/>
  <c r="D59" i="6" s="1"/>
  <c r="E59" i="6" s="1"/>
  <c r="D506" i="4"/>
  <c r="B506" i="4"/>
  <c r="B65" i="6" s="1"/>
  <c r="D65" i="6" s="1"/>
  <c r="E65" i="6" s="1"/>
  <c r="D505" i="4"/>
  <c r="B505" i="4"/>
  <c r="D504" i="4"/>
  <c r="B504" i="4"/>
  <c r="D503" i="4"/>
  <c r="B503" i="4"/>
  <c r="D502" i="4"/>
  <c r="B502" i="4"/>
  <c r="B66" i="6" s="1"/>
  <c r="D66" i="6" s="1"/>
  <c r="E66" i="6" s="1"/>
  <c r="D501" i="4"/>
  <c r="B501" i="4"/>
  <c r="D500" i="4"/>
  <c r="B500" i="4"/>
  <c r="D499" i="4"/>
  <c r="B499" i="4"/>
  <c r="B82" i="6" s="1"/>
  <c r="D82" i="6" s="1"/>
  <c r="E82" i="6" s="1"/>
  <c r="D498" i="4"/>
  <c r="B498" i="4"/>
  <c r="D497" i="4"/>
  <c r="B497" i="4"/>
  <c r="B70" i="6" s="1"/>
  <c r="D70" i="6" s="1"/>
  <c r="E70" i="6" s="1"/>
  <c r="D496" i="4"/>
  <c r="B496" i="4"/>
  <c r="D495" i="4"/>
  <c r="B495" i="4"/>
  <c r="B13" i="6" s="1"/>
  <c r="D13" i="6" s="1"/>
  <c r="E13" i="6" s="1"/>
  <c r="D494" i="4"/>
  <c r="B494" i="4"/>
  <c r="B6" i="6" s="1"/>
  <c r="D493" i="4"/>
  <c r="B493" i="4"/>
  <c r="B9" i="6" s="1"/>
  <c r="D9" i="6" s="1"/>
  <c r="E9" i="6" s="1"/>
  <c r="D492" i="4"/>
  <c r="B492" i="4"/>
  <c r="B21" i="6" s="1"/>
  <c r="D21" i="6" s="1"/>
  <c r="E21" i="6" s="1"/>
  <c r="D491" i="4"/>
  <c r="B491" i="4"/>
  <c r="D490" i="4"/>
  <c r="B490" i="4"/>
  <c r="D489" i="4"/>
  <c r="B489" i="4"/>
  <c r="D488" i="4"/>
  <c r="B488" i="4"/>
  <c r="D487" i="4"/>
  <c r="B487" i="4"/>
  <c r="D486" i="4"/>
  <c r="B486" i="4"/>
  <c r="D485" i="4"/>
  <c r="B485" i="4"/>
  <c r="D484" i="4"/>
  <c r="B484" i="4"/>
  <c r="D483" i="4"/>
  <c r="B483" i="4"/>
  <c r="D482" i="4"/>
  <c r="B482" i="4"/>
  <c r="D481" i="4"/>
  <c r="B481" i="4"/>
  <c r="D480" i="4"/>
  <c r="B480" i="4"/>
  <c r="D479" i="4"/>
  <c r="B479" i="4"/>
  <c r="D478" i="4"/>
  <c r="B478" i="4"/>
  <c r="D477" i="4"/>
  <c r="B477" i="4"/>
  <c r="B26" i="6" s="1"/>
  <c r="D26" i="6" s="1"/>
  <c r="E26" i="6" s="1"/>
  <c r="D476" i="4"/>
  <c r="B476" i="4"/>
  <c r="D475" i="4"/>
  <c r="B475" i="4"/>
  <c r="D474" i="4"/>
  <c r="B474" i="4"/>
  <c r="D473" i="4"/>
  <c r="B473" i="4"/>
  <c r="D472" i="4"/>
  <c r="B472" i="4"/>
  <c r="D471" i="4"/>
  <c r="B471" i="4"/>
  <c r="D470" i="4"/>
  <c r="B470" i="4"/>
  <c r="D469" i="4"/>
  <c r="B469" i="4"/>
  <c r="D468" i="4"/>
  <c r="B468" i="4"/>
  <c r="D467" i="4"/>
  <c r="B467" i="4"/>
  <c r="D466" i="4"/>
  <c r="B466" i="4"/>
  <c r="D465" i="4"/>
  <c r="B465" i="4"/>
  <c r="D464" i="4"/>
  <c r="B464" i="4"/>
  <c r="D463" i="4"/>
  <c r="B463" i="4"/>
  <c r="D462" i="4"/>
  <c r="B462" i="4"/>
  <c r="B47" i="6" s="1"/>
  <c r="D47" i="6" s="1"/>
  <c r="E47" i="6" s="1"/>
  <c r="D461" i="4"/>
  <c r="B461" i="4"/>
  <c r="D460" i="4"/>
  <c r="B460" i="4"/>
  <c r="D459" i="4"/>
  <c r="B459" i="4"/>
  <c r="B49" i="6" s="1"/>
  <c r="D49" i="6" s="1"/>
  <c r="E49" i="6" s="1"/>
  <c r="D458" i="4"/>
  <c r="B458" i="4"/>
  <c r="D457" i="4"/>
  <c r="B457" i="4"/>
  <c r="D456" i="4"/>
  <c r="B456" i="4"/>
  <c r="B46" i="6" s="1"/>
  <c r="D46" i="6" s="1"/>
  <c r="E46" i="6" s="1"/>
  <c r="D455" i="4"/>
  <c r="B455" i="4"/>
  <c r="D454" i="4"/>
  <c r="B454" i="4"/>
  <c r="D453" i="4"/>
  <c r="B453" i="4"/>
  <c r="B45" i="6" s="1"/>
  <c r="D45" i="6" s="1"/>
  <c r="E45" i="6" s="1"/>
  <c r="D452" i="4"/>
  <c r="B452" i="4"/>
  <c r="D451" i="4"/>
  <c r="B451" i="4"/>
  <c r="D450" i="4"/>
  <c r="B450" i="4"/>
  <c r="B84" i="6" s="1"/>
  <c r="D84" i="6" s="1"/>
  <c r="E84" i="6" s="1"/>
  <c r="D449" i="4"/>
  <c r="B449" i="4"/>
  <c r="D448" i="4"/>
  <c r="B448" i="4"/>
  <c r="D447" i="4"/>
  <c r="B447" i="4"/>
  <c r="B86" i="6" s="1"/>
  <c r="D86" i="6" s="1"/>
  <c r="E86" i="6" s="1"/>
  <c r="D446" i="4"/>
  <c r="B446" i="4"/>
  <c r="D445" i="4"/>
  <c r="B445" i="4"/>
  <c r="D444" i="4"/>
  <c r="B444" i="4"/>
  <c r="B92" i="6" s="1"/>
  <c r="D92" i="6" s="1"/>
  <c r="E92" i="6" s="1"/>
  <c r="D443" i="4"/>
  <c r="B443" i="4"/>
  <c r="D442" i="4"/>
  <c r="B442" i="4"/>
  <c r="D441" i="4"/>
  <c r="B441" i="4"/>
  <c r="B90" i="6" s="1"/>
  <c r="D90" i="6" s="1"/>
  <c r="E90" i="6" s="1"/>
  <c r="D440" i="4"/>
  <c r="B440" i="4"/>
  <c r="D439" i="4"/>
  <c r="B439" i="4"/>
  <c r="D438" i="4"/>
  <c r="B438" i="4"/>
  <c r="B85" i="6" s="1"/>
  <c r="D85" i="6" s="1"/>
  <c r="E85" i="6" s="1"/>
  <c r="D437" i="4"/>
  <c r="B437" i="4"/>
  <c r="D436" i="4"/>
  <c r="B436" i="4"/>
  <c r="D435" i="4"/>
  <c r="B435" i="4"/>
  <c r="B89" i="6" s="1"/>
  <c r="D89" i="6" s="1"/>
  <c r="E89" i="6" s="1"/>
  <c r="D434" i="4"/>
  <c r="B434" i="4"/>
  <c r="D433" i="4"/>
  <c r="B433" i="4"/>
  <c r="D432" i="4"/>
  <c r="B432" i="4"/>
  <c r="B87" i="6" s="1"/>
  <c r="D87" i="6" s="1"/>
  <c r="E87" i="6" s="1"/>
  <c r="D431" i="4"/>
  <c r="B431" i="4"/>
  <c r="D430" i="4"/>
  <c r="B430" i="4"/>
  <c r="D429" i="4"/>
  <c r="B429" i="4"/>
  <c r="B96" i="6" s="1"/>
  <c r="D96" i="6" s="1"/>
  <c r="E96" i="6" s="1"/>
  <c r="D428" i="4"/>
  <c r="B428" i="4"/>
  <c r="D427" i="4"/>
  <c r="B427" i="4"/>
  <c r="D426" i="4"/>
  <c r="B426" i="4"/>
  <c r="B98" i="6" s="1"/>
  <c r="D98" i="6" s="1"/>
  <c r="E98" i="6" s="1"/>
  <c r="D425" i="4"/>
  <c r="B425" i="4"/>
  <c r="D424" i="4"/>
  <c r="B424" i="4"/>
  <c r="D423" i="4"/>
  <c r="B423" i="4"/>
  <c r="B97" i="6" s="1"/>
  <c r="D97" i="6" s="1"/>
  <c r="E97" i="6" s="1"/>
  <c r="D422" i="4"/>
  <c r="B422" i="4"/>
  <c r="D421" i="4"/>
  <c r="B421" i="4"/>
  <c r="D420" i="4"/>
  <c r="B420" i="4"/>
  <c r="B100" i="6" s="1"/>
  <c r="D100" i="6" s="1"/>
  <c r="E100" i="6" s="1"/>
  <c r="D419" i="4"/>
  <c r="B419" i="4"/>
  <c r="D418" i="4"/>
  <c r="B418" i="4"/>
  <c r="D417" i="4"/>
  <c r="B417" i="4"/>
  <c r="B94" i="6" s="1"/>
  <c r="D94" i="6" s="1"/>
  <c r="E94" i="6" s="1"/>
  <c r="D416" i="4"/>
  <c r="B416" i="4"/>
  <c r="D415" i="4"/>
  <c r="B415" i="4"/>
  <c r="D414" i="4"/>
  <c r="B414" i="4"/>
  <c r="B58" i="6" s="1"/>
  <c r="D58" i="6" s="1"/>
  <c r="E58" i="6" s="1"/>
  <c r="D413" i="4"/>
  <c r="B413" i="4"/>
  <c r="D412" i="4"/>
  <c r="B412" i="4"/>
  <c r="D411" i="4"/>
  <c r="B411" i="4"/>
  <c r="B55" i="6" s="1"/>
  <c r="D55" i="6" s="1"/>
  <c r="E55" i="6" s="1"/>
  <c r="D410" i="4"/>
  <c r="B410" i="4"/>
  <c r="D409" i="4"/>
  <c r="B409" i="4"/>
  <c r="D408" i="4"/>
  <c r="B408" i="4"/>
  <c r="B54" i="6" s="1"/>
  <c r="D54" i="6" s="1"/>
  <c r="E54" i="6" s="1"/>
  <c r="D407" i="4"/>
  <c r="B407" i="4"/>
  <c r="D406" i="4"/>
  <c r="B406" i="4"/>
  <c r="D405" i="4"/>
  <c r="B405" i="4"/>
  <c r="D404" i="4"/>
  <c r="B404" i="4"/>
  <c r="D403" i="4"/>
  <c r="B403" i="4"/>
  <c r="D402" i="4"/>
  <c r="B402" i="4"/>
  <c r="B83" i="6" s="1"/>
  <c r="D83" i="6" s="1"/>
  <c r="E83" i="6" s="1"/>
  <c r="D401" i="4"/>
  <c r="B401" i="4"/>
  <c r="D400" i="4"/>
  <c r="B400" i="4"/>
  <c r="D399" i="4"/>
  <c r="B399" i="4"/>
  <c r="B25" i="6" s="1"/>
  <c r="D25" i="6" s="1"/>
  <c r="E25" i="6" s="1"/>
  <c r="D398" i="4"/>
  <c r="B398" i="4"/>
  <c r="D397" i="4"/>
  <c r="B397" i="4"/>
  <c r="D396" i="4"/>
  <c r="B396" i="4"/>
  <c r="D395" i="4"/>
  <c r="B395" i="4"/>
  <c r="D394" i="4"/>
  <c r="B394" i="4"/>
  <c r="D393" i="4"/>
  <c r="B393" i="4"/>
  <c r="B29" i="6" s="1"/>
  <c r="D29" i="6" s="1"/>
  <c r="E29" i="6" s="1"/>
  <c r="D392" i="4"/>
  <c r="B392" i="4"/>
  <c r="D391" i="4"/>
  <c r="B391" i="4"/>
  <c r="D390" i="4"/>
  <c r="B390" i="4"/>
  <c r="B28" i="6" s="1"/>
  <c r="D28" i="6" s="1"/>
  <c r="E28" i="6" s="1"/>
  <c r="D389" i="4"/>
  <c r="B389" i="4"/>
  <c r="D388" i="4"/>
  <c r="B388" i="4"/>
  <c r="D387" i="4"/>
  <c r="B387" i="4"/>
  <c r="B68" i="6" s="1"/>
  <c r="D68" i="6" s="1"/>
  <c r="E68" i="6" s="1"/>
  <c r="D386" i="4"/>
  <c r="B386" i="4"/>
  <c r="D385" i="4"/>
  <c r="B385" i="4"/>
  <c r="D384" i="4"/>
  <c r="B384" i="4"/>
  <c r="B57" i="6" s="1"/>
  <c r="D57" i="6" s="1"/>
  <c r="E57" i="6" s="1"/>
  <c r="D383" i="4"/>
  <c r="B383" i="4"/>
  <c r="D382" i="4"/>
  <c r="B382" i="4"/>
  <c r="D381" i="4"/>
  <c r="B381" i="4"/>
  <c r="B64" i="6" s="1"/>
  <c r="D64" i="6" s="1"/>
  <c r="E64" i="6" s="1"/>
  <c r="D380" i="4"/>
  <c r="B380" i="4"/>
  <c r="D379" i="4"/>
  <c r="B379" i="4"/>
  <c r="D378" i="4"/>
  <c r="B378" i="4"/>
  <c r="B62" i="6" s="1"/>
  <c r="D62" i="6" s="1"/>
  <c r="E62" i="6" s="1"/>
  <c r="D377" i="4"/>
  <c r="B377" i="4"/>
  <c r="D376" i="4"/>
  <c r="B376" i="4"/>
  <c r="D375" i="4"/>
  <c r="B375" i="4"/>
  <c r="B67" i="6" s="1"/>
  <c r="D67" i="6" s="1"/>
  <c r="E67" i="6" s="1"/>
  <c r="D374" i="4"/>
  <c r="B374" i="4"/>
  <c r="D373" i="4"/>
  <c r="B373" i="4"/>
  <c r="D372" i="4"/>
  <c r="B372" i="4"/>
  <c r="B63" i="6" s="1"/>
  <c r="D63" i="6" s="1"/>
  <c r="E63" i="6" s="1"/>
  <c r="D371" i="4"/>
  <c r="B371" i="4"/>
  <c r="D370" i="4"/>
  <c r="B370" i="4"/>
  <c r="D369" i="4"/>
  <c r="B369" i="4"/>
  <c r="B61" i="6" s="1"/>
  <c r="D61" i="6" s="1"/>
  <c r="E61" i="6" s="1"/>
  <c r="D368" i="4"/>
  <c r="B368" i="4"/>
  <c r="D367" i="4"/>
  <c r="B367" i="4"/>
  <c r="D366" i="4"/>
  <c r="B366" i="4"/>
  <c r="B60" i="6" s="1"/>
  <c r="D60" i="6" s="1"/>
  <c r="E60" i="6" s="1"/>
  <c r="D365" i="4"/>
  <c r="B365" i="4"/>
  <c r="D364" i="4"/>
  <c r="B364" i="4"/>
  <c r="D363" i="4"/>
  <c r="B363" i="4"/>
  <c r="B69" i="6" s="1"/>
  <c r="D69" i="6" s="1"/>
  <c r="E69" i="6" s="1"/>
  <c r="D362" i="4"/>
  <c r="B362" i="4"/>
  <c r="D361" i="4"/>
  <c r="B361" i="4"/>
  <c r="D360" i="4"/>
  <c r="B360" i="4"/>
  <c r="D359" i="4"/>
  <c r="B359" i="4"/>
  <c r="D358" i="4"/>
  <c r="B358" i="4"/>
  <c r="D357" i="4"/>
  <c r="B357" i="4"/>
  <c r="D356" i="4"/>
  <c r="B356" i="4"/>
  <c r="D355" i="4"/>
  <c r="B355" i="4"/>
  <c r="D354" i="4"/>
  <c r="B354" i="4"/>
  <c r="D353" i="4"/>
  <c r="B353" i="4"/>
  <c r="D352" i="4"/>
  <c r="B352" i="4"/>
  <c r="D351" i="4"/>
  <c r="B351" i="4"/>
  <c r="D350" i="4"/>
  <c r="B350" i="4"/>
  <c r="D349" i="4"/>
  <c r="B349" i="4"/>
  <c r="D348" i="4"/>
  <c r="B348" i="4"/>
  <c r="D347" i="4"/>
  <c r="B347" i="4"/>
  <c r="D346" i="4"/>
  <c r="B346" i="4"/>
  <c r="D345" i="4"/>
  <c r="B345" i="4"/>
  <c r="D344" i="4"/>
  <c r="B344" i="4"/>
  <c r="D343" i="4"/>
  <c r="B343" i="4"/>
  <c r="D342" i="4"/>
  <c r="B342" i="4"/>
  <c r="D341" i="4"/>
  <c r="B341" i="4"/>
  <c r="D340" i="4"/>
  <c r="B340" i="4"/>
  <c r="D339" i="4"/>
  <c r="B339" i="4"/>
  <c r="D338" i="4"/>
  <c r="B338" i="4"/>
  <c r="D337" i="4"/>
  <c r="B337" i="4"/>
  <c r="D336" i="4"/>
  <c r="B336" i="4"/>
  <c r="D335" i="4"/>
  <c r="B335" i="4"/>
  <c r="D334" i="4"/>
  <c r="B334" i="4"/>
  <c r="D333" i="4"/>
  <c r="B333" i="4"/>
  <c r="D332" i="4"/>
  <c r="B332" i="4"/>
  <c r="D331" i="4"/>
  <c r="B331" i="4"/>
  <c r="D330" i="4"/>
  <c r="B330" i="4"/>
  <c r="D329" i="4"/>
  <c r="B329" i="4"/>
  <c r="D328" i="4"/>
  <c r="B328" i="4"/>
  <c r="D327" i="4"/>
  <c r="B327" i="4"/>
  <c r="D326" i="4"/>
  <c r="B326" i="4"/>
  <c r="D325" i="4"/>
  <c r="B325" i="4"/>
  <c r="D324" i="4"/>
  <c r="B324" i="4"/>
  <c r="D323" i="4"/>
  <c r="B323" i="4"/>
  <c r="D322" i="4"/>
  <c r="B322" i="4"/>
  <c r="D321" i="4"/>
  <c r="B321" i="4"/>
  <c r="D320" i="4"/>
  <c r="B320" i="4"/>
  <c r="D319" i="4"/>
  <c r="B319" i="4"/>
  <c r="D318" i="4"/>
  <c r="B318" i="4"/>
  <c r="D317" i="4"/>
  <c r="B317" i="4"/>
  <c r="D316" i="4"/>
  <c r="B316" i="4"/>
  <c r="D315" i="4"/>
  <c r="B315" i="4"/>
  <c r="D314" i="4"/>
  <c r="B314" i="4"/>
  <c r="D313" i="4"/>
  <c r="B313" i="4"/>
  <c r="D312" i="4"/>
  <c r="B312" i="4"/>
  <c r="D311" i="4"/>
  <c r="B311" i="4"/>
  <c r="D310" i="4"/>
  <c r="B310" i="4"/>
  <c r="D309" i="4"/>
  <c r="B309" i="4"/>
  <c r="D308" i="4"/>
  <c r="B308" i="4"/>
  <c r="D307" i="4"/>
  <c r="B307" i="4"/>
  <c r="D306" i="4"/>
  <c r="B306" i="4"/>
  <c r="D305" i="4"/>
  <c r="B305" i="4"/>
  <c r="D304" i="4"/>
  <c r="B304" i="4"/>
  <c r="D303" i="4"/>
  <c r="B303" i="4"/>
  <c r="D302" i="4"/>
  <c r="B302" i="4"/>
  <c r="D301" i="4"/>
  <c r="B301" i="4"/>
  <c r="D300" i="4"/>
  <c r="B300" i="4"/>
  <c r="D299" i="4"/>
  <c r="B299" i="4"/>
  <c r="D298" i="4"/>
  <c r="B298" i="4"/>
  <c r="D297" i="4"/>
  <c r="B297" i="4"/>
  <c r="D296" i="4"/>
  <c r="B296" i="4"/>
  <c r="D295" i="4"/>
  <c r="B295" i="4"/>
  <c r="D294" i="4"/>
  <c r="B294" i="4"/>
  <c r="D293" i="4"/>
  <c r="B293" i="4"/>
  <c r="D292" i="4"/>
  <c r="B292" i="4"/>
  <c r="D291" i="4"/>
  <c r="B291" i="4"/>
  <c r="D290" i="4"/>
  <c r="B290" i="4"/>
  <c r="D289" i="4"/>
  <c r="B289" i="4"/>
  <c r="D288" i="4"/>
  <c r="B288" i="4"/>
  <c r="D287" i="4"/>
  <c r="B287" i="4"/>
  <c r="D286" i="4"/>
  <c r="B286" i="4"/>
  <c r="D285" i="4"/>
  <c r="B285" i="4"/>
  <c r="D284" i="4"/>
  <c r="B284" i="4"/>
  <c r="D283" i="4"/>
  <c r="B283" i="4"/>
  <c r="D282" i="4"/>
  <c r="B282" i="4"/>
  <c r="D281" i="4"/>
  <c r="B281" i="4"/>
  <c r="D280" i="4"/>
  <c r="B280" i="4"/>
  <c r="D279" i="4"/>
  <c r="B279" i="4"/>
  <c r="D278" i="4"/>
  <c r="B278" i="4"/>
  <c r="D277" i="4"/>
  <c r="B277" i="4"/>
  <c r="D276" i="4"/>
  <c r="B276" i="4"/>
  <c r="D275" i="4"/>
  <c r="B275" i="4"/>
  <c r="D274" i="4"/>
  <c r="B274" i="4"/>
  <c r="D273" i="4"/>
  <c r="B273" i="4"/>
  <c r="D272" i="4"/>
  <c r="B272" i="4"/>
  <c r="D271" i="4"/>
  <c r="B271" i="4"/>
  <c r="D270" i="4"/>
  <c r="B270" i="4"/>
  <c r="D269" i="4"/>
  <c r="B269" i="4"/>
  <c r="D268" i="4"/>
  <c r="B268" i="4"/>
  <c r="D267" i="4"/>
  <c r="B267" i="4"/>
  <c r="D266" i="4"/>
  <c r="B266" i="4"/>
  <c r="D265" i="4"/>
  <c r="B265" i="4"/>
  <c r="D264" i="4"/>
  <c r="B264" i="4"/>
  <c r="D263" i="4"/>
  <c r="B263" i="4"/>
  <c r="D262" i="4"/>
  <c r="B262" i="4"/>
  <c r="D261" i="4"/>
  <c r="B261" i="4"/>
  <c r="D260" i="4"/>
  <c r="B260" i="4"/>
  <c r="D259" i="4"/>
  <c r="B259" i="4"/>
  <c r="D258" i="4"/>
  <c r="B258" i="4"/>
  <c r="D257" i="4"/>
  <c r="B257" i="4"/>
  <c r="D256" i="4"/>
  <c r="B256" i="4"/>
  <c r="D255" i="4"/>
  <c r="B255" i="4"/>
  <c r="D254" i="4"/>
  <c r="B254" i="4"/>
  <c r="D253" i="4"/>
  <c r="B253" i="4"/>
  <c r="D252" i="4"/>
  <c r="B252" i="4"/>
  <c r="D251" i="4"/>
  <c r="B251" i="4"/>
  <c r="D250" i="4"/>
  <c r="B250" i="4"/>
  <c r="D249" i="4"/>
  <c r="B249" i="4"/>
  <c r="D248" i="4"/>
  <c r="B248" i="4"/>
  <c r="D247" i="4"/>
  <c r="B247" i="4"/>
  <c r="D246" i="4"/>
  <c r="B246" i="4"/>
  <c r="D245" i="4"/>
  <c r="B245" i="4"/>
  <c r="D244" i="4"/>
  <c r="B244" i="4"/>
  <c r="D243" i="4"/>
  <c r="B243" i="4"/>
  <c r="D242" i="4"/>
  <c r="B242" i="4"/>
  <c r="D241" i="4"/>
  <c r="B241" i="4"/>
  <c r="D240" i="4"/>
  <c r="B240" i="4"/>
  <c r="D239" i="4"/>
  <c r="B239" i="4"/>
  <c r="D238" i="4"/>
  <c r="B238" i="4"/>
  <c r="D237" i="4"/>
  <c r="B237" i="4"/>
  <c r="D236" i="4"/>
  <c r="B236" i="4"/>
  <c r="D235" i="4"/>
  <c r="B235" i="4"/>
  <c r="D234" i="4"/>
  <c r="B234" i="4"/>
  <c r="D233" i="4"/>
  <c r="B233" i="4"/>
  <c r="D232" i="4"/>
  <c r="B232" i="4"/>
  <c r="D231" i="4"/>
  <c r="B231" i="4"/>
  <c r="D230" i="4"/>
  <c r="B230" i="4"/>
  <c r="D229" i="4"/>
  <c r="B229" i="4"/>
  <c r="D228" i="4"/>
  <c r="B228" i="4"/>
  <c r="D227" i="4"/>
  <c r="B227" i="4"/>
  <c r="D226" i="4"/>
  <c r="B226" i="4"/>
  <c r="D225" i="4"/>
  <c r="B225" i="4"/>
  <c r="D224" i="4"/>
  <c r="B224" i="4"/>
  <c r="D223" i="4"/>
  <c r="B223" i="4"/>
  <c r="D222" i="4"/>
  <c r="B222" i="4"/>
  <c r="D221" i="4"/>
  <c r="B221" i="4"/>
  <c r="D220" i="4"/>
  <c r="B220" i="4"/>
  <c r="D219" i="4"/>
  <c r="B219" i="4"/>
  <c r="D218" i="4"/>
  <c r="B218" i="4"/>
  <c r="D217" i="4"/>
  <c r="B217" i="4"/>
  <c r="D216" i="4"/>
  <c r="B216" i="4"/>
  <c r="D215" i="4"/>
  <c r="B215" i="4"/>
  <c r="D214" i="4"/>
  <c r="B214" i="4"/>
  <c r="D213" i="4"/>
  <c r="B213" i="4"/>
  <c r="D212" i="4"/>
  <c r="B212" i="4"/>
  <c r="D211" i="4"/>
  <c r="B211" i="4"/>
  <c r="D210" i="4"/>
  <c r="B210" i="4"/>
  <c r="D209" i="4"/>
  <c r="B209" i="4"/>
  <c r="D208" i="4"/>
  <c r="B208" i="4"/>
  <c r="D207" i="4"/>
  <c r="B207" i="4"/>
  <c r="D206" i="4"/>
  <c r="B206" i="4"/>
  <c r="D205" i="4"/>
  <c r="B205" i="4"/>
  <c r="D204" i="4"/>
  <c r="B204" i="4"/>
  <c r="D203" i="4"/>
  <c r="B203" i="4"/>
  <c r="D202" i="4"/>
  <c r="B202" i="4"/>
  <c r="D201" i="4"/>
  <c r="B201" i="4"/>
  <c r="D200" i="4"/>
  <c r="B200" i="4"/>
  <c r="D199" i="4"/>
  <c r="B199" i="4"/>
  <c r="D198" i="4"/>
  <c r="B198" i="4"/>
  <c r="D197" i="4"/>
  <c r="B197" i="4"/>
  <c r="D196" i="4"/>
  <c r="B196" i="4"/>
  <c r="D195" i="4"/>
  <c r="B195" i="4"/>
  <c r="D194" i="4"/>
  <c r="B194" i="4"/>
  <c r="D193" i="4"/>
  <c r="B193" i="4"/>
  <c r="D192" i="4"/>
  <c r="B192" i="4"/>
  <c r="D191" i="4"/>
  <c r="B191" i="4"/>
  <c r="D190" i="4"/>
  <c r="B190" i="4"/>
  <c r="D189" i="4"/>
  <c r="B189" i="4"/>
  <c r="D188" i="4"/>
  <c r="B188" i="4"/>
  <c r="D187" i="4"/>
  <c r="B187" i="4"/>
  <c r="D186" i="4"/>
  <c r="B186" i="4"/>
  <c r="D185" i="4"/>
  <c r="B185" i="4"/>
  <c r="D184" i="4"/>
  <c r="B184" i="4"/>
  <c r="D183" i="4"/>
  <c r="B183" i="4"/>
  <c r="D182" i="4"/>
  <c r="B182" i="4"/>
  <c r="D181" i="4"/>
  <c r="B181" i="4"/>
  <c r="D180" i="4"/>
  <c r="B180" i="4"/>
  <c r="D179" i="4"/>
  <c r="B179" i="4"/>
  <c r="D178" i="4"/>
  <c r="B178" i="4"/>
  <c r="D177" i="4"/>
  <c r="B177" i="4"/>
  <c r="D176" i="4"/>
  <c r="B176" i="4"/>
  <c r="D175" i="4"/>
  <c r="B175" i="4"/>
  <c r="D174" i="4"/>
  <c r="B174" i="4"/>
  <c r="D173" i="4"/>
  <c r="B173" i="4"/>
  <c r="D172" i="4"/>
  <c r="B172" i="4"/>
  <c r="D171" i="4"/>
  <c r="B171" i="4"/>
  <c r="D170" i="4"/>
  <c r="B170" i="4"/>
  <c r="D169" i="4"/>
  <c r="B169" i="4"/>
  <c r="D168" i="4"/>
  <c r="B168" i="4"/>
  <c r="D167" i="4"/>
  <c r="B167" i="4"/>
  <c r="D166" i="4"/>
  <c r="B166" i="4"/>
  <c r="D165" i="4"/>
  <c r="B165" i="4"/>
  <c r="D164" i="4"/>
  <c r="B164" i="4"/>
  <c r="D163" i="4"/>
  <c r="B163" i="4"/>
  <c r="D162" i="4"/>
  <c r="B162" i="4"/>
  <c r="D161" i="4"/>
  <c r="B161" i="4"/>
  <c r="D160" i="4"/>
  <c r="B160" i="4"/>
  <c r="D159" i="4"/>
  <c r="B159" i="4"/>
  <c r="D158" i="4"/>
  <c r="B158" i="4"/>
  <c r="D157" i="4"/>
  <c r="B157" i="4"/>
  <c r="D156" i="4"/>
  <c r="B156" i="4"/>
  <c r="D155" i="4"/>
  <c r="B155" i="4"/>
  <c r="D154" i="4"/>
  <c r="B154" i="4"/>
  <c r="D153" i="4"/>
  <c r="B153" i="4"/>
  <c r="D152" i="4"/>
  <c r="B152" i="4"/>
  <c r="D151" i="4"/>
  <c r="B151" i="4"/>
  <c r="D150" i="4"/>
  <c r="B150" i="4"/>
  <c r="D149" i="4"/>
  <c r="B149" i="4"/>
  <c r="D148" i="4"/>
  <c r="B148" i="4"/>
  <c r="D147" i="4"/>
  <c r="B147" i="4"/>
  <c r="D146" i="4"/>
  <c r="B146" i="4"/>
  <c r="D145" i="4"/>
  <c r="B145" i="4"/>
  <c r="D144" i="4"/>
  <c r="B144" i="4"/>
  <c r="D143" i="4"/>
  <c r="B143" i="4"/>
  <c r="D142" i="4"/>
  <c r="B142" i="4"/>
  <c r="D141" i="4"/>
  <c r="B141" i="4"/>
  <c r="D140" i="4"/>
  <c r="B140" i="4"/>
  <c r="D139" i="4"/>
  <c r="B139" i="4"/>
  <c r="D138" i="4"/>
  <c r="B138" i="4"/>
  <c r="D137" i="4"/>
  <c r="B137" i="4"/>
  <c r="D136" i="4"/>
  <c r="B136" i="4"/>
  <c r="D135" i="4"/>
  <c r="B135" i="4"/>
  <c r="D134" i="4"/>
  <c r="B134" i="4"/>
  <c r="D133" i="4"/>
  <c r="B133" i="4"/>
  <c r="D132" i="4"/>
  <c r="B132" i="4"/>
  <c r="D131" i="4"/>
  <c r="B131" i="4"/>
  <c r="D130" i="4"/>
  <c r="B130" i="4"/>
  <c r="D129" i="4"/>
  <c r="B129" i="4"/>
  <c r="D128" i="4"/>
  <c r="B128" i="4"/>
  <c r="D127" i="4"/>
  <c r="B127" i="4"/>
  <c r="D126" i="4"/>
  <c r="B126" i="4"/>
  <c r="D125" i="4"/>
  <c r="B125" i="4"/>
  <c r="D124" i="4"/>
  <c r="B124" i="4"/>
  <c r="D123" i="4"/>
  <c r="B123" i="4"/>
  <c r="D122" i="4"/>
  <c r="B122" i="4"/>
  <c r="D121" i="4"/>
  <c r="B121" i="4"/>
  <c r="D120" i="4"/>
  <c r="B120" i="4"/>
  <c r="D119" i="4"/>
  <c r="B119" i="4"/>
  <c r="D118" i="4"/>
  <c r="B118" i="4"/>
  <c r="D117" i="4"/>
  <c r="B117" i="4"/>
  <c r="D116" i="4"/>
  <c r="B116" i="4"/>
  <c r="D115" i="4"/>
  <c r="B115" i="4"/>
  <c r="D114" i="4"/>
  <c r="B114" i="4"/>
  <c r="D113" i="4"/>
  <c r="B113" i="4"/>
  <c r="D112" i="4"/>
  <c r="B112" i="4"/>
  <c r="D111" i="4"/>
  <c r="B111" i="4"/>
  <c r="D110" i="4"/>
  <c r="B110" i="4"/>
  <c r="D109" i="4"/>
  <c r="B109" i="4"/>
  <c r="D108" i="4"/>
  <c r="B108" i="4"/>
  <c r="D107" i="4"/>
  <c r="B107" i="4"/>
  <c r="D106" i="4"/>
  <c r="B106" i="4"/>
  <c r="D105" i="4"/>
  <c r="B105" i="4"/>
  <c r="D104" i="4"/>
  <c r="B104" i="4"/>
  <c r="D103" i="4"/>
  <c r="B103" i="4"/>
  <c r="D102" i="4"/>
  <c r="B102" i="4"/>
  <c r="D101" i="4"/>
  <c r="B101" i="4"/>
  <c r="D100" i="4"/>
  <c r="B100" i="4"/>
  <c r="D99" i="4"/>
  <c r="B99" i="4"/>
  <c r="D98" i="4"/>
  <c r="B98" i="4"/>
  <c r="D97" i="4"/>
  <c r="B97" i="4"/>
  <c r="D96" i="4"/>
  <c r="B96" i="4"/>
  <c r="D95" i="4"/>
  <c r="B95" i="4"/>
  <c r="D94" i="4"/>
  <c r="B94" i="4"/>
  <c r="D93" i="4"/>
  <c r="B93" i="4"/>
  <c r="D92" i="4"/>
  <c r="B92" i="4"/>
  <c r="D91" i="4"/>
  <c r="B91" i="4"/>
  <c r="D90" i="4"/>
  <c r="B90" i="4"/>
  <c r="D89" i="4"/>
  <c r="B89" i="4"/>
  <c r="D88" i="4"/>
  <c r="B88" i="4"/>
  <c r="D87" i="4"/>
  <c r="B87" i="4"/>
  <c r="D86" i="4"/>
  <c r="B86" i="4"/>
  <c r="D85" i="4"/>
  <c r="B85" i="4"/>
  <c r="D84" i="4"/>
  <c r="B84" i="4"/>
  <c r="D83" i="4"/>
  <c r="B83" i="4"/>
  <c r="D82" i="4"/>
  <c r="B82" i="4"/>
  <c r="D81" i="4"/>
  <c r="B81" i="4"/>
  <c r="D80" i="4"/>
  <c r="B80" i="4"/>
  <c r="D79" i="4"/>
  <c r="B79" i="4"/>
  <c r="D78" i="4"/>
  <c r="B78" i="4"/>
  <c r="D77" i="4"/>
  <c r="B77" i="4"/>
  <c r="D76" i="4"/>
  <c r="B76" i="4"/>
  <c r="D75" i="4"/>
  <c r="B75" i="4"/>
  <c r="D74" i="4"/>
  <c r="B74" i="4"/>
  <c r="D73" i="4"/>
  <c r="B73" i="4"/>
  <c r="D72" i="4"/>
  <c r="B72" i="4"/>
  <c r="D71" i="4"/>
  <c r="B71" i="4"/>
  <c r="D70" i="4"/>
  <c r="B70" i="4"/>
  <c r="D69" i="4"/>
  <c r="B69" i="4"/>
  <c r="D68" i="4"/>
  <c r="B68" i="4"/>
  <c r="D67" i="4"/>
  <c r="B67" i="4"/>
  <c r="D66" i="4"/>
  <c r="B66" i="4"/>
  <c r="D65" i="4"/>
  <c r="B65" i="4"/>
  <c r="D64" i="4"/>
  <c r="B64" i="4"/>
  <c r="D63" i="4"/>
  <c r="B63" i="4"/>
  <c r="D62" i="4"/>
  <c r="B62" i="4"/>
  <c r="D61" i="4"/>
  <c r="B61" i="4"/>
  <c r="D60" i="4"/>
  <c r="B60" i="4"/>
  <c r="D59" i="4"/>
  <c r="B59" i="4"/>
  <c r="D58" i="4"/>
  <c r="B58" i="4"/>
  <c r="D57" i="4"/>
  <c r="B57" i="4"/>
  <c r="D56" i="4"/>
  <c r="B56" i="4"/>
  <c r="D55" i="4"/>
  <c r="B55" i="4"/>
  <c r="D54" i="4"/>
  <c r="B54" i="4"/>
  <c r="D53" i="4"/>
  <c r="B53" i="4"/>
  <c r="D52" i="4"/>
  <c r="B52" i="4"/>
  <c r="D51" i="4"/>
  <c r="B51" i="4"/>
  <c r="D50" i="4"/>
  <c r="B50" i="4"/>
  <c r="D49" i="4"/>
  <c r="B49" i="4"/>
  <c r="D48" i="4"/>
  <c r="B48" i="4"/>
  <c r="D47" i="4"/>
  <c r="B47" i="4"/>
  <c r="D46" i="4"/>
  <c r="B46" i="4"/>
  <c r="D45" i="4"/>
  <c r="B45" i="4"/>
  <c r="D44" i="4"/>
  <c r="B44" i="4"/>
  <c r="D43" i="4"/>
  <c r="B43" i="4"/>
  <c r="D42" i="4"/>
  <c r="B42" i="4"/>
  <c r="D41" i="4"/>
  <c r="B41" i="4"/>
  <c r="D40" i="4"/>
  <c r="B40" i="4"/>
  <c r="D39" i="4"/>
  <c r="B39" i="4"/>
  <c r="D38" i="4"/>
  <c r="B38" i="4"/>
  <c r="D37" i="4"/>
  <c r="B37" i="4"/>
  <c r="D36" i="4"/>
  <c r="B36" i="4"/>
  <c r="D35" i="4"/>
  <c r="B35" i="4"/>
  <c r="D34" i="4"/>
  <c r="B34" i="4"/>
  <c r="D33" i="4"/>
  <c r="B33" i="4"/>
  <c r="D32" i="4"/>
  <c r="B32" i="4"/>
  <c r="D31" i="4"/>
  <c r="B31" i="4"/>
  <c r="D30" i="4"/>
  <c r="B30" i="4"/>
  <c r="D29" i="4"/>
  <c r="B29" i="4"/>
  <c r="D28" i="4"/>
  <c r="B28" i="4"/>
  <c r="D27" i="4"/>
  <c r="B27" i="4"/>
  <c r="D26" i="4"/>
  <c r="B26" i="4"/>
  <c r="D25" i="4"/>
  <c r="B25" i="4"/>
  <c r="D24" i="4"/>
  <c r="B24" i="4"/>
  <c r="D23" i="4"/>
  <c r="B23" i="4"/>
  <c r="D22" i="4"/>
  <c r="B22" i="4"/>
  <c r="D21" i="4"/>
  <c r="B21" i="4"/>
  <c r="D20" i="4"/>
  <c r="B20" i="4"/>
  <c r="D19" i="4"/>
  <c r="B19" i="4"/>
  <c r="D18" i="4"/>
  <c r="B18" i="4"/>
  <c r="D17" i="4"/>
  <c r="B17" i="4"/>
  <c r="D16" i="4"/>
  <c r="B16" i="4"/>
  <c r="D15" i="4"/>
  <c r="B15" i="4"/>
  <c r="D14" i="4"/>
  <c r="B14" i="4"/>
  <c r="D13" i="4"/>
  <c r="B13" i="4"/>
  <c r="D12" i="4"/>
  <c r="B12" i="4"/>
  <c r="D11" i="4"/>
  <c r="B11" i="4"/>
  <c r="D10" i="4"/>
  <c r="B10" i="4"/>
  <c r="D9" i="4"/>
  <c r="B9" i="4"/>
  <c r="D8" i="4"/>
  <c r="B8" i="4"/>
  <c r="D7" i="4"/>
  <c r="B7" i="4"/>
  <c r="D6" i="4"/>
  <c r="B6" i="4"/>
  <c r="D5" i="4"/>
  <c r="B5" i="4"/>
  <c r="D4" i="4"/>
  <c r="B4" i="4"/>
  <c r="D3" i="4"/>
  <c r="B3" i="4"/>
  <c r="D2" i="4"/>
  <c r="B2" i="4"/>
  <c r="U23" i="1"/>
  <c r="T23" i="1"/>
  <c r="P23" i="1"/>
  <c r="L23" i="1"/>
  <c r="I23" i="1"/>
  <c r="O23" i="1" s="1"/>
  <c r="H23" i="1"/>
  <c r="V19" i="1"/>
  <c r="W19" i="1" s="1"/>
  <c r="S19" i="1"/>
  <c r="Q19" i="1"/>
  <c r="R19" i="1" s="1"/>
  <c r="O19" i="1"/>
  <c r="M19" i="1"/>
  <c r="N19" i="1" s="1"/>
  <c r="K19" i="1"/>
  <c r="J19" i="1"/>
  <c r="V16" i="1"/>
  <c r="W16" i="1" s="1"/>
  <c r="S16" i="1"/>
  <c r="Q16" i="1"/>
  <c r="R16" i="1" s="1"/>
  <c r="O16" i="1"/>
  <c r="M16" i="1"/>
  <c r="N16" i="1" s="1"/>
  <c r="K16" i="1"/>
  <c r="J16" i="1"/>
  <c r="V15" i="1"/>
  <c r="W15" i="1" s="1"/>
  <c r="S15" i="1"/>
  <c r="Q15" i="1"/>
  <c r="R15" i="1" s="1"/>
  <c r="O15" i="1"/>
  <c r="M15" i="1"/>
  <c r="N15" i="1" s="1"/>
  <c r="K15" i="1"/>
  <c r="J15" i="1"/>
  <c r="V14" i="1"/>
  <c r="W14" i="1" s="1"/>
  <c r="S14" i="1"/>
  <c r="Q14" i="1"/>
  <c r="R14" i="1" s="1"/>
  <c r="O14" i="1"/>
  <c r="M14" i="1"/>
  <c r="N14" i="1" s="1"/>
  <c r="K14" i="1"/>
  <c r="J14" i="1"/>
  <c r="V13" i="1"/>
  <c r="W13" i="1" s="1"/>
  <c r="S13" i="1"/>
  <c r="Q13" i="1"/>
  <c r="R13" i="1" s="1"/>
  <c r="O13" i="1"/>
  <c r="M13" i="1"/>
  <c r="N13" i="1" s="1"/>
  <c r="K13" i="1"/>
  <c r="J13" i="1"/>
  <c r="V23" i="1" l="1"/>
  <c r="W23" i="1" s="1"/>
  <c r="M23" i="1"/>
  <c r="N23" i="1" s="1"/>
  <c r="Q23" i="1"/>
  <c r="R23" i="1" s="1"/>
  <c r="S23" i="1"/>
  <c r="J23" i="1"/>
  <c r="B1" i="6"/>
  <c r="D6" i="6"/>
  <c r="E6" i="6" s="1"/>
  <c r="K23" i="1"/>
  <c r="E3" i="6"/>
  <c r="E1" i="6" s="1"/>
  <c r="D1" i="6" l="1"/>
</calcChain>
</file>

<file path=xl/sharedStrings.xml><?xml version="1.0" encoding="utf-8"?>
<sst xmlns="http://schemas.openxmlformats.org/spreadsheetml/2006/main" count="20758" uniqueCount="2447">
  <si>
    <t>以下の社内標準値を使って、それぞれの画面（機能）ごとに評価を実施します。</t>
  </si>
  <si>
    <t>基準値</t>
  </si>
  <si>
    <t>LOC[Ks]</t>
  </si>
  <si>
    <t>Unit</t>
  </si>
  <si>
    <t>Deviation</t>
  </si>
  <si>
    <t>LCL
Lower Control Limit</t>
  </si>
  <si>
    <t>Value</t>
  </si>
  <si>
    <t>UCL
Upper control limit</t>
  </si>
  <si>
    <t>Evaluation
(○△×)</t>
  </si>
  <si>
    <t>UTC</t>
  </si>
  <si>
    <t>±50%</t>
  </si>
  <si>
    <t>〇</t>
  </si>
  <si>
    <t>Bug UT</t>
  </si>
  <si>
    <t>△</t>
  </si>
  <si>
    <t>Bug UAT</t>
  </si>
  <si>
    <t>-</t>
  </si>
  <si>
    <t>✕</t>
  </si>
  <si>
    <t>↓ - Cột này đánh giá bằng công thức</t>
  </si>
  <si>
    <t>#</t>
  </si>
  <si>
    <t>Screen ID</t>
  </si>
  <si>
    <t>Group name</t>
  </si>
  <si>
    <t>Screen Name</t>
  </si>
  <si>
    <t>Flutter</t>
  </si>
  <si>
    <t>Webview</t>
  </si>
  <si>
    <t>Estimate
LOC[Ks]</t>
  </si>
  <si>
    <t>Actual
LOC[Ks]</t>
  </si>
  <si>
    <t>density[%]
(Ac / Es)</t>
  </si>
  <si>
    <t>Overroll
evaluation
(○△×)
(By formula)</t>
  </si>
  <si>
    <t>Overroll
evaluation
(○△×)</t>
  </si>
  <si>
    <t>Note</t>
  </si>
  <si>
    <t>Check List</t>
  </si>
  <si>
    <t>Bugs</t>
  </si>
  <si>
    <t>Target
Plan(件)</t>
  </si>
  <si>
    <t>Bugs[件]</t>
  </si>
  <si>
    <t>Change Request[件]</t>
  </si>
  <si>
    <t>density
(件/Ks)</t>
  </si>
  <si>
    <t>Actual(件）</t>
  </si>
  <si>
    <t>evaluation
(○△×)</t>
  </si>
  <si>
    <t>B_LGN_100</t>
  </si>
  <si>
    <t>○</t>
  </si>
  <si>
    <t>B_LGN_110</t>
  </si>
  <si>
    <t>生体認証によるログイン</t>
  </si>
  <si>
    <t>B_LGN_120</t>
  </si>
  <si>
    <t>確認コードを入力</t>
  </si>
  <si>
    <t>B_RPW_100</t>
  </si>
  <si>
    <t>メールアドレス入力</t>
  </si>
  <si>
    <t>B_RPW_200</t>
  </si>
  <si>
    <t>確認コード、PW入力</t>
  </si>
  <si>
    <t>B_RPW_300</t>
  </si>
  <si>
    <t>完了画面</t>
  </si>
  <si>
    <t>B_PFU_100</t>
  </si>
  <si>
    <t>ステップ１ 利用規約</t>
  </si>
  <si>
    <t>B_PFU_110</t>
  </si>
  <si>
    <t>B_PFU_200</t>
  </si>
  <si>
    <t>ステップ２ アカウント登録</t>
  </si>
  <si>
    <t>B_PFU_300</t>
  </si>
  <si>
    <t>ステップ３ 確認コード入力</t>
  </si>
  <si>
    <t>B_EDI_100</t>
  </si>
  <si>
    <t>B_EDI_110</t>
  </si>
  <si>
    <t>B_EDI_111</t>
  </si>
  <si>
    <t>B_EDI_112</t>
  </si>
  <si>
    <t>B_EDI_113</t>
  </si>
  <si>
    <t>B_EDI_114</t>
  </si>
  <si>
    <t>B_EDI_120</t>
  </si>
  <si>
    <t>B_EDI_121</t>
  </si>
  <si>
    <t>B_MPG_100</t>
  </si>
  <si>
    <t>B_MPG_110</t>
  </si>
  <si>
    <t>B_MPG_120</t>
  </si>
  <si>
    <t>M_CMM_100</t>
  </si>
  <si>
    <t>M_CMM_200</t>
  </si>
  <si>
    <t>M_CMM_300</t>
  </si>
  <si>
    <t>M_CMM_400</t>
  </si>
  <si>
    <t>M_LSD_100</t>
  </si>
  <si>
    <t>M_LSD_110</t>
  </si>
  <si>
    <t>M_LSD_120</t>
  </si>
  <si>
    <t>M_LSD_130</t>
  </si>
  <si>
    <t>M_ONE_100</t>
  </si>
  <si>
    <t>M_ONE_200</t>
  </si>
  <si>
    <t>M_ONE_300</t>
  </si>
  <si>
    <t>M_ONE_310</t>
  </si>
  <si>
    <t>M_ONE_320</t>
  </si>
  <si>
    <t>M_ONE_400</t>
  </si>
  <si>
    <t>M_ONE_500</t>
  </si>
  <si>
    <t>M_ONE_600</t>
  </si>
  <si>
    <t>M_ONE_610</t>
  </si>
  <si>
    <t>M_ONE_620</t>
  </si>
  <si>
    <t>M_ONE_700</t>
  </si>
  <si>
    <t>M_DIF_300</t>
  </si>
  <si>
    <t>M_DIF_100</t>
  </si>
  <si>
    <t>M_DIF_200</t>
  </si>
  <si>
    <t>M_DIF_210</t>
  </si>
  <si>
    <t>M_DIF_211</t>
  </si>
  <si>
    <t>M_DIF_212</t>
  </si>
  <si>
    <t>M_DIF_220</t>
  </si>
  <si>
    <t>M_DIF_221</t>
  </si>
  <si>
    <t>M_DIF_230</t>
  </si>
  <si>
    <t>M_DIF_240</t>
  </si>
  <si>
    <t>M_DIF_250</t>
  </si>
  <si>
    <t>M_NOT_100</t>
  </si>
  <si>
    <t>M_NOT_200</t>
  </si>
  <si>
    <t>M_AMN_100</t>
  </si>
  <si>
    <t>M_ODD_100</t>
  </si>
  <si>
    <t>M_OAH_100</t>
  </si>
  <si>
    <t>M_NOC_100</t>
  </si>
  <si>
    <t>M_NOC_110</t>
  </si>
  <si>
    <t>M_NOC_120</t>
  </si>
  <si>
    <t>M_NOC_121</t>
  </si>
  <si>
    <t>M_NOC_130</t>
  </si>
  <si>
    <t>M_NOC_140</t>
  </si>
  <si>
    <t>M_NOC_150</t>
  </si>
  <si>
    <t>M_NOC_160</t>
  </si>
  <si>
    <t>M_NOC_200</t>
  </si>
  <si>
    <t>M_RAD_100</t>
  </si>
  <si>
    <t>M_ADD_100</t>
  </si>
  <si>
    <t>M_ADD_200</t>
  </si>
  <si>
    <t>M_TDL_100</t>
  </si>
  <si>
    <t>M_FAQ_100</t>
  </si>
  <si>
    <t>M_FAQ_110</t>
  </si>
  <si>
    <t>M_FAQ_111</t>
  </si>
  <si>
    <t>M_FAQ_120</t>
  </si>
  <si>
    <t>M_FAQ_130</t>
  </si>
  <si>
    <t>M_CDM_100</t>
  </si>
  <si>
    <t>M_CDM_200</t>
  </si>
  <si>
    <t>M_CDM_300</t>
  </si>
  <si>
    <t>M_CDM_400</t>
  </si>
  <si>
    <t>M_CDM_500</t>
  </si>
  <si>
    <t>M_OAA_100</t>
  </si>
  <si>
    <t>S_HOM_100</t>
  </si>
  <si>
    <t>S_LSD_100</t>
  </si>
  <si>
    <t>S_DIF_100</t>
  </si>
  <si>
    <t>S_DIF_110</t>
  </si>
  <si>
    <t>S_DIF_120</t>
  </si>
  <si>
    <t>S_DIF_130</t>
  </si>
  <si>
    <t>S_DIF_140</t>
  </si>
  <si>
    <t>S_DIF_141</t>
  </si>
  <si>
    <t>S_DIF_142</t>
  </si>
  <si>
    <t>S_DIF_143</t>
  </si>
  <si>
    <t>S_DIF_144</t>
  </si>
  <si>
    <t>S_ADD_100</t>
  </si>
  <si>
    <t>S_ADD_200</t>
  </si>
  <si>
    <t>S_CLG_100</t>
  </si>
  <si>
    <t>S_CLG_110</t>
  </si>
  <si>
    <t>S_CLG_200</t>
  </si>
  <si>
    <t>S_CLG_210</t>
  </si>
  <si>
    <t>S_CLG_300</t>
  </si>
  <si>
    <t>S_CLG_400</t>
  </si>
  <si>
    <t>S_ONE_100</t>
  </si>
  <si>
    <t>S_ONE_200</t>
  </si>
  <si>
    <t>S_ONE_300</t>
  </si>
  <si>
    <t>S_ONE_310</t>
  </si>
  <si>
    <t>S_ONE_320</t>
  </si>
  <si>
    <t>S_ONE_400</t>
  </si>
  <si>
    <t>S_ONE_500</t>
  </si>
  <si>
    <t>S_ONE_600</t>
  </si>
  <si>
    <t>S_ONE_610</t>
  </si>
  <si>
    <t>S_ONE_620</t>
  </si>
  <si>
    <t>S_ONE_700</t>
  </si>
  <si>
    <t>合計(Total)</t>
  </si>
  <si>
    <t>1. 設計 | Thiết kế</t>
  </si>
  <si>
    <t>1-1 要件定義誤り：要件不適格 | Định nghĩa yêu cầu không đúng: Điều kiện không thích hợp</t>
  </si>
  <si>
    <t>1-2 要件定義不完全：要件の欠如 | Định nghĩa yêu cầu chưa hoàn chỉnh: Thiếu yêu cầu</t>
  </si>
  <si>
    <t>1-3 機能仕様誤り：機能不適格 | Spec chức năng không đúng: Điều kiện không thích hợp</t>
  </si>
  <si>
    <t>1-4 機能仕様不完全：機能の欠如 | Spec chức năng không hoàn chỉnh: Thiếu chức năng</t>
  </si>
  <si>
    <t>1-5 表記不良：記述の間違い、曖昧、不明瞭、誤字・脱字など | Mô tả chưa tốt: Mô tả sai, mơ hồ, không rõ ràng, lỗi chính tả v.v..</t>
  </si>
  <si>
    <t>2. 設計・製造 | Thiết kế・sản xuất</t>
  </si>
  <si>
    <t>2-1 論理ミス：制御不良、処理論理誤り、処理不足など | Lỗi logic: control chưa tốt, xử lý logic bị sai, thiếu xử lý v.v..</t>
  </si>
  <si>
    <t>2-2 リソース制御誤り：変数の初期化・解放漏れ、宣言誤り、メモリオーバーフローなど | Lỗi control resource: Thiếu sót trong khởi tạo hóa/release biến số, lỗi khai báo, memory overflow  v.v..</t>
  </si>
  <si>
    <t>2-3 データ制御誤り：ポインタ操作、配列操作、JSONフォーマットなど | Lỗi control data: thao tác pointer (con trỏ), thao tác array, format JSON v.v..</t>
  </si>
  <si>
    <t>2-4 インターフェースミス | Lỗi interface</t>
  </si>
  <si>
    <t>2-5 ユーザインターフェース不良：画面体裁、ユーザビリティ、操作不良など | Bug user interface: giao diện/hình thức trên màn hình, usability, bug thao tác v.v..</t>
  </si>
  <si>
    <t>3. 製造 | Sản xuất</t>
  </si>
  <si>
    <t>3-1 タイミング制御不良：競合条件誤り、マルチスレッド、DBトランザクションなど | Control timing không tốt: điều kiện conflict chưa đúng, multithread, DB transaction v.v..</t>
  </si>
  <si>
    <t>3-2 異常系処理不良：エラーチェック不良、異常系未対処、異常系処理誤り | Bug xử lý hệ thống bất thường: Bug error check, chưa xử lý hệ thống bất thường, lỗi xử lý hệ thống bất thường</t>
  </si>
  <si>
    <t>3-3 機能実装誤り | Lỗi implement chức năng</t>
  </si>
  <si>
    <t>3-4 機能不完全 | Chức năng chưa hoàn chỉnh</t>
  </si>
  <si>
    <t>3-5 性能不良 | Tính năng chưa tốt</t>
  </si>
  <si>
    <t>3-6 デグレード：既存機能障害、修正済み不具合の再発、レベルダウン | degrade: bug chức năng hiện tại, bug đã fix lại tái phát, xuống cấp (level down)</t>
  </si>
  <si>
    <t>4. その他 | Other</t>
  </si>
  <si>
    <t>4-1 外部要因 | Yếu tố bên ngoài</t>
  </si>
  <si>
    <t>4-2 環境不良 | Môi trường chưa tốt</t>
  </si>
  <si>
    <t>4-3 重複障害 | Bug trùng</t>
  </si>
  <si>
    <t>4-4 仕様通り | Theo spec</t>
  </si>
  <si>
    <t>4-5 その他 | Other</t>
  </si>
  <si>
    <t>ID</t>
  </si>
  <si>
    <t>Feedback</t>
  </si>
  <si>
    <t>発生した問題点と当初の対応、今後の対策は以下の通りです。</t>
  </si>
  <si>
    <t>問題点 / problems</t>
  </si>
  <si>
    <t>今後の対策（フィードバック）/ Future measures (feedback)</t>
  </si>
  <si>
    <t>filename</t>
  </si>
  <si>
    <t>Actual LOC</t>
  </si>
  <si>
    <t>ScreenID</t>
  </si>
  <si>
    <t>check file</t>
  </si>
  <si>
    <t>lib/config/app_config.dart</t>
  </si>
  <si>
    <t>COMMON_FLUTTER</t>
  </si>
  <si>
    <t>lib/data/api/app_api_services.dart</t>
  </si>
  <si>
    <t>COMMON_BASE_APP</t>
  </si>
  <si>
    <t>lib/data/api/client/base/api_client.dart</t>
  </si>
  <si>
    <t>lib/data/api/client/base/api_client_default_settings.dart</t>
  </si>
  <si>
    <t>lib/data/api/client/base/dio_builder.dart</t>
  </si>
  <si>
    <t>lib/data/api/client/server_api_client.dart</t>
  </si>
  <si>
    <t>lib/data/api/client/server_api_client_v2.dart</t>
  </si>
  <si>
    <t>lib/data/api/exception_mapper/dio_exception_mapper.dart</t>
  </si>
  <si>
    <t>lib/data/api/mapper/all_change_notice_history_data_mapper.dart</t>
  </si>
  <si>
    <t>lib/data/api/mapper/all_municipality_data_mapper.dart</t>
  </si>
  <si>
    <t>lib/data/api/mapper/article_data_mapper.dart</t>
  </si>
  <si>
    <t>lib/data/api/mapper/authentication_data_mapper.dart</t>
  </si>
  <si>
    <t>lib/data/api/mapper/base/base_data_mapper.dart</t>
  </si>
  <si>
    <t>lib/data/api/mapper/base/base_success_response_mapper.dart</t>
  </si>
  <si>
    <t>lib/data/api/mapper/base_error_response_mapper/json_array_error_response_mapper.dart</t>
  </si>
  <si>
    <t>lib/data/api/mapper/base_error_response_mapper/json_object_error_response_mapper.dart</t>
  </si>
  <si>
    <t>lib/data/api/mapper/base_success_response_mapper/array_json_array_response_mapper.dart</t>
  </si>
  <si>
    <t>lib/data/api/mapper/base_success_response_mapper/json_array_error_response_mapper.dart</t>
  </si>
  <si>
    <t>lib/data/api/mapper/base_success_response_mapper/json_object_response_mapper.dart</t>
  </si>
  <si>
    <t>lib/data/api/mapper/base_success_response_mapper/list_json_array_response_mapper.dart</t>
  </si>
  <si>
    <t>lib/data/api/mapper/basic_information_donor_data_mapper.dart</t>
  </si>
  <si>
    <t>lib/data/api/mapper/change_notice_confirm_data_mapper.dart</t>
  </si>
  <si>
    <t>lib/data/api/mapper/change_notice_data_mapper.dart</t>
  </si>
  <si>
    <t>lib/data/api/mapper/change_notice_history_data_mapper.dart</t>
  </si>
  <si>
    <t>lib/data/api/mapper/contact_data_mapper.dart</t>
  </si>
  <si>
    <t>lib/data/api/mapper/contact_detail_data_mapper.dart</t>
  </si>
  <si>
    <t>lib/data/api/mapper/contact_type_data_mapper.dart</t>
  </si>
  <si>
    <t>lib/data/api/mapper/count_data_mapper.dart</t>
  </si>
  <si>
    <t>lib/data/api/mapper/delivery_data_mapper.dart</t>
  </si>
  <si>
    <t>lib/data/api/mapper/delivery_history_data_mapper.dart</t>
  </si>
  <si>
    <t>lib/data/api/mapper/delivery_request_data_mapper.dart</t>
  </si>
  <si>
    <t>lib/data/api/mapper/delivery_request_detail_data_mapper.dart</t>
  </si>
  <si>
    <t>lib/data/api/mapper/delivery_sc_data_mapper.dart</t>
  </si>
  <si>
    <t>lib/data/api/mapper/delivery_status_data_mapper.dart</t>
  </si>
  <si>
    <t>lib/data/api/mapper/display_notice_data_mapper.dart</t>
  </si>
  <si>
    <t>lib/data/api/mapper/donation_data_mapper.dart</t>
  </si>
  <si>
    <t>lib/data/api/mapper/features_cc_data_mapper.dart</t>
  </si>
  <si>
    <t>lib/data/api/mapper/features_join_cc_data_mapper.dart</t>
  </si>
  <si>
    <t>lib/data/api/mapper/features_join_sc_data_mapper.dart</t>
  </si>
  <si>
    <t>lib/data/api/mapper/features_sc_data_mapper.dart</t>
  </si>
  <si>
    <t>lib/data/api/mapper/grouping_subscribe_data_mapper.dart</t>
  </si>
  <si>
    <t>lib/data/api/mapper/incomplete_flg_data_mapper.dart</t>
  </si>
  <si>
    <t>lib/data/api/mapper/join_cc_data_mapper.dart</t>
  </si>
  <si>
    <t>lib/data/api/mapper/join_sc_data_mapper.dart</t>
  </si>
  <si>
    <t>lib/data/api/mapper/list_municipality_data_mapper.dart</t>
  </si>
  <si>
    <t>lib/data/api/mapper/matching_data_mapper.dart</t>
  </si>
  <si>
    <t>lib/data/api/mapper/message_data_mapper.dart</t>
  </si>
  <si>
    <t>lib/data/api/mapper/municipality_cc_data_mapper.dart</t>
  </si>
  <si>
    <t>lib/data/api/mapper/municipality_notice_data_mapper.dart</t>
  </si>
  <si>
    <t>lib/data/api/mapper/municipality_usages_data_mapper.dart</t>
  </si>
  <si>
    <t>lib/data/api/mapper/notice_data_mapper.dart</t>
  </si>
  <si>
    <t>lib/data/api/mapper/notices_pagination_data_mapper.dart</t>
  </si>
  <si>
    <t>lib/data/api/mapper/online_request_data_mapper.dart</t>
  </si>
  <si>
    <t>lib/data/api/mapper/online_request_info_data_mapper.dart</t>
  </si>
  <si>
    <t>lib/data/api/mapper/postal_information_data_mapper.dart</t>
  </si>
  <si>
    <t>lib/data/api/mapper/prefecture_data_mapper.dart</t>
  </si>
  <si>
    <t>lib/data/api/mapper/presign_data_mapper.dart</t>
  </si>
  <si>
    <t>lib/data/api/mapper/receipt_data_mapper.dart</t>
  </si>
  <si>
    <t>lib/data/api/mapper/request_content_data_mapper.dart</t>
  </si>
  <si>
    <t>lib/data/api/mapper/request_data_mapper.dart</t>
  </si>
  <si>
    <t>lib/data/api/mapper/request_history_data_mapper.dart</t>
  </si>
  <si>
    <t>lib/data/api/mapper/request_subscribe_data_mapper.dart</t>
  </si>
  <si>
    <t>lib/data/api/mapper/service_option_cc_data_mapper.dart</t>
  </si>
  <si>
    <t>lib/data/api/mapper/service_option_sc_data_mapper.dart</t>
  </si>
  <si>
    <t>lib/data/api/mapper/single_subscribe_data_mapper.dart</t>
  </si>
  <si>
    <t>lib/data/api/mapper/single_subscribe_list_data_mapper.dart</t>
  </si>
  <si>
    <t>lib/data/api/mapper/specify_history_data_mapper.dart</t>
  </si>
  <si>
    <t>lib/data/api/mapper/specify_request_data_mapper.dart</t>
  </si>
  <si>
    <t>lib/data/api/mapper/specify_request_detail_data_mapper.dart</t>
  </si>
  <si>
    <t>lib/data/api/mapper/subscribe_cc_data_mapper.dart</t>
  </si>
  <si>
    <t>lib/data/api/mapper/subscribe_data_mapper.dart</t>
  </si>
  <si>
    <t>lib/data/api/mapper/subscribe_destination_change_request_data_mapper.dart</t>
  </si>
  <si>
    <t>lib/data/api/mapper/subscribe_destination_data_mapper.dart</t>
  </si>
  <si>
    <t>lib/data/api/mapper/subscribe_histories_data_mapper.dart</t>
  </si>
  <si>
    <t>lib/data/api/mapper/subscribe_history_data_mapper.dart</t>
  </si>
  <si>
    <t>lib/data/api/mapper/subscribe_list_cc_data_mapper.dart</t>
  </si>
  <si>
    <t>lib/data/api/mapper/subscribe_list_municipality_data_mapper.dart</t>
  </si>
  <si>
    <t>lib/data/api/mapper/subscribe_list_sc_data_mapper.dart</t>
  </si>
  <si>
    <t>lib/data/api/mapper/subscribe_sc_data_mapper.dart</t>
  </si>
  <si>
    <t>lib/data/api/mapper/subscribe_status_data_mapper.dart</t>
  </si>
  <si>
    <t>lib/data/api/mapper/summary_donation_data_mapper.dart</t>
  </si>
  <si>
    <t>lib/data/api/mapper/target_data_mapper.dart</t>
  </si>
  <si>
    <t>lib/data/api/mapper/time_zone_data_mapper.dart</t>
  </si>
  <si>
    <t>lib/data/api/mapper/todo_data_mapper.dart</t>
  </si>
  <si>
    <t>lib/data/api/mapper/user_info_email_m_factor_data_mapper.dart</t>
  </si>
  <si>
    <t>lib/data/api/mapper/user_info_is_linked_data_mapper.dart</t>
  </si>
  <si>
    <t>lib/data/api/mapper/user_notice_data_mapper.dart</t>
  </si>
  <si>
    <t>lib/data/api/middleware/base_interceptor.dart</t>
  </si>
  <si>
    <t>lib/data/api/middleware/connectivity_interceptor.dart</t>
  </si>
  <si>
    <t>lib/data/api/middleware/cookie_interceptor.dart</t>
  </si>
  <si>
    <t>lib/data/api/middleware/custom_log_interceptor.dart</t>
  </si>
  <si>
    <t>lib/data/api/middleware/header_interceptor.dart</t>
  </si>
  <si>
    <t>lib/data/api/middleware/retry_on_error_interceptor.dart</t>
  </si>
  <si>
    <t>lib/data/api/models/all_change_notice_history_data.dart</t>
  </si>
  <si>
    <t>lib/data/api/models/all_municipality_data.dart</t>
  </si>
  <si>
    <t>lib/data/api/models/article_data.dart</t>
  </si>
  <si>
    <t>lib/data/api/models/authentication_data.dart</t>
  </si>
  <si>
    <t>lib/data/api/models/base/list_response.dart</t>
  </si>
  <si>
    <t>lib/data/api/models/basic_information_donor_data.dart</t>
  </si>
  <si>
    <t>lib/data/api/models/change_notice_confirm_data.dart</t>
  </si>
  <si>
    <t>lib/data/api/models/change_notice_data.dart</t>
  </si>
  <si>
    <t>lib/data/api/models/change_notice_history_data.dart</t>
  </si>
  <si>
    <t>lib/data/api/models/contact_data.dart</t>
  </si>
  <si>
    <t>lib/data/api/models/contact_detail_data.dart</t>
  </si>
  <si>
    <t>lib/data/api/models/contact_type_data.dart</t>
  </si>
  <si>
    <t>lib/data/api/models/count_data.dart</t>
  </si>
  <si>
    <t>lib/data/api/models/delivery_data.dart</t>
  </si>
  <si>
    <t>lib/data/api/models/delivery_history_data.dart</t>
  </si>
  <si>
    <t>lib/data/api/models/delivery_request_data.dart</t>
  </si>
  <si>
    <t>lib/data/api/models/delivery_request_detail_data.dart</t>
  </si>
  <si>
    <t>lib/data/api/models/delivery_sc_data.dart</t>
  </si>
  <si>
    <t>lib/data/api/models/delivery_status_data.dart</t>
  </si>
  <si>
    <t>lib/data/api/models/display_notice_data.dart</t>
  </si>
  <si>
    <t>lib/data/api/models/donation_data.dart</t>
  </si>
  <si>
    <t>lib/data/api/models/features_cc_data.dart</t>
  </si>
  <si>
    <t>lib/data/api/models/features_join_cc_data.dart</t>
  </si>
  <si>
    <t>lib/data/api/models/features_join_sc_data.dart</t>
  </si>
  <si>
    <t>lib/data/api/models/features_sc_data.dart</t>
  </si>
  <si>
    <t>lib/data/api/models/grouping_subscribe_data.dart</t>
  </si>
  <si>
    <t>lib/data/api/models/incomplete_flg_data.dart</t>
  </si>
  <si>
    <t>lib/data/api/models/join_cc_data.dart</t>
  </si>
  <si>
    <t>lib/data/api/models/join_sc_data.dart</t>
  </si>
  <si>
    <t>lib/data/api/models/list_municipality_data.dart</t>
  </si>
  <si>
    <t>lib/data/api/models/matching_data.dart</t>
  </si>
  <si>
    <t>lib/data/api/models/message_data.dart</t>
  </si>
  <si>
    <t>lib/data/api/models/municipality_cc_data.dart</t>
  </si>
  <si>
    <t>lib/data/api/models/municipality_notice_data.dart</t>
  </si>
  <si>
    <t>lib/data/api/models/municipality_usages_data.dart</t>
  </si>
  <si>
    <t>lib/data/api/models/notice_data.dart</t>
  </si>
  <si>
    <t>lib/data/api/models/notices_pagination_data.dart</t>
  </si>
  <si>
    <t>lib/data/api/models/online_request_data.dart</t>
  </si>
  <si>
    <t>lib/data/api/models/online_request_info_data.dart</t>
  </si>
  <si>
    <t>lib/data/api/models/period_data.dart</t>
  </si>
  <si>
    <t>lib/data/api/models/postal_information_data.dart</t>
  </si>
  <si>
    <t>lib/data/api/models/prefecture_data.dart</t>
  </si>
  <si>
    <t>lib/data/api/models/presign_data.dart</t>
  </si>
  <si>
    <t>lib/data/api/models/receipt_data.dart</t>
  </si>
  <si>
    <t>lib/data/api/models/request_content_data.dart</t>
  </si>
  <si>
    <t>lib/data/api/models/request_data.dart</t>
  </si>
  <si>
    <t>lib/data/api/models/request_history_data.dart</t>
  </si>
  <si>
    <t>lib/data/api/models/request_subscribe_data.dart</t>
  </si>
  <si>
    <t>lib/data/api/models/service_option_cc_data.dart</t>
  </si>
  <si>
    <t>lib/data/api/models/service_option_sc_data.dart</t>
  </si>
  <si>
    <t>lib/data/api/models/single_subscribe_data.dart</t>
  </si>
  <si>
    <t>lib/data/api/models/single_subscribe_list_data.dart</t>
  </si>
  <si>
    <t>lib/data/api/models/specify_history_data.dart</t>
  </si>
  <si>
    <t>lib/data/api/models/specify_request_data.dart</t>
  </si>
  <si>
    <t>lib/data/api/models/specify_request_detail_data.dart</t>
  </si>
  <si>
    <t>lib/data/api/models/subscribe_cc_data.dart</t>
  </si>
  <si>
    <t>lib/data/api/models/subscribe_data.dart</t>
  </si>
  <si>
    <t>lib/data/api/models/subscribe_destination_change_request_data.dart</t>
  </si>
  <si>
    <t>lib/data/api/models/subscribe_destination_data.dart</t>
  </si>
  <si>
    <t>lib/data/api/models/subscribe_histories_data.dart</t>
  </si>
  <si>
    <t>lib/data/api/models/subscribe_history_data.dart</t>
  </si>
  <si>
    <t>lib/data/api/models/subscribe_list_cc_data.dart</t>
  </si>
  <si>
    <t>lib/data/api/models/subscribe_list_municipality_data.dart</t>
  </si>
  <si>
    <t>lib/data/api/models/subscribe_list_sc_data.dart</t>
  </si>
  <si>
    <t>lib/data/api/models/subscribe_sc_data.dart</t>
  </si>
  <si>
    <t>lib/data/api/models/subscribe_status_data.dart</t>
  </si>
  <si>
    <t>lib/data/api/models/summary_donation_data.dart</t>
  </si>
  <si>
    <t>lib/data/api/models/target_data.dart</t>
  </si>
  <si>
    <t>lib/data/api/models/time_zone_data.dart</t>
  </si>
  <si>
    <t>lib/data/api/models/todo_data.dart</t>
  </si>
  <si>
    <t>lib/data/api/models/user_info_email_m_factor_data.dart</t>
  </si>
  <si>
    <t>lib/data/api/models/user_info_is_linked_data.dart</t>
  </si>
  <si>
    <t>lib/data/api/models/user_notice_data.dart</t>
  </si>
  <si>
    <t>lib/data/data.dart</t>
  </si>
  <si>
    <t>lib/data/helper/cookie_helper.dart</t>
  </si>
  <si>
    <t>lib/data/preferences/app_preferences.dart</t>
  </si>
  <si>
    <t>lib/data/repositories/repository_impl.dart</t>
  </si>
  <si>
    <t>lib/di/di.dart</t>
  </si>
  <si>
    <t>lib/domain/domain.dart</t>
  </si>
  <si>
    <t>lib/domain/entities/all_change_notice_history.dart</t>
  </si>
  <si>
    <t>lib/domain/entities/all_municipality.dart</t>
  </si>
  <si>
    <t>lib/domain/entities/article.dart</t>
  </si>
  <si>
    <t>lib/domain/entities/authentication.dart</t>
  </si>
  <si>
    <t>lib/domain/entities/base/paged_list.dart</t>
  </si>
  <si>
    <t>lib/domain/entities/basic_information_donor.dart</t>
  </si>
  <si>
    <t>lib/domain/entities/capture.dart</t>
  </si>
  <si>
    <t>lib/domain/entities/capture_value.dart</t>
  </si>
  <si>
    <t>lib/domain/entities/change_notice.dart</t>
  </si>
  <si>
    <t>lib/domain/entities/change_notice_confirm.dart</t>
  </si>
  <si>
    <t>lib/domain/entities/change_notice_history.dart</t>
  </si>
  <si>
    <t>lib/domain/entities/contact.dart</t>
  </si>
  <si>
    <t>lib/domain/entities/contact_detail.dart</t>
  </si>
  <si>
    <t>lib/domain/entities/contact_type.dart</t>
  </si>
  <si>
    <t>lib/domain/entities/count.dart</t>
  </si>
  <si>
    <t>lib/domain/entities/delivery.dart</t>
  </si>
  <si>
    <t>lib/domain/entities/delivery_history.dart</t>
  </si>
  <si>
    <t>lib/domain/entities/delivery_request.dart</t>
  </si>
  <si>
    <t>lib/domain/entities/delivery_request_detail.dart</t>
  </si>
  <si>
    <t>lib/domain/entities/delivery_sc.dart</t>
  </si>
  <si>
    <t>lib/domain/entities/delivery_status.dart</t>
  </si>
  <si>
    <t>lib/domain/entities/display_notice.dart</t>
  </si>
  <si>
    <t>lib/domain/entities/donation.dart</t>
  </si>
  <si>
    <t>lib/domain/entities/enum/enum.dart</t>
  </si>
  <si>
    <t>lib/domain/entities/features_cc.dart</t>
  </si>
  <si>
    <t>lib/domain/entities/features_join_cc.dart</t>
  </si>
  <si>
    <t>lib/domain/entities/features_join_sc.dart</t>
  </si>
  <si>
    <t>lib/domain/entities/features_sc.dart</t>
  </si>
  <si>
    <t>lib/domain/entities/grouping_subscribe.dart</t>
  </si>
  <si>
    <t>lib/domain/entities/incomplete_flg.dart</t>
  </si>
  <si>
    <t>lib/domain/entities/join_cc.dart</t>
  </si>
  <si>
    <t>lib/domain/entities/join_sc.dart</t>
  </si>
  <si>
    <t>lib/domain/entities/list_municipality.dart</t>
  </si>
  <si>
    <t>lib/domain/entities/matching.dart</t>
  </si>
  <si>
    <t>lib/domain/entities/message.dart</t>
  </si>
  <si>
    <t>lib/domain/entities/municipality.dart</t>
  </si>
  <si>
    <t>lib/domain/entities/municipality_notice.dart</t>
  </si>
  <si>
    <t>lib/domain/entities/municipality_usages.dart</t>
  </si>
  <si>
    <t>lib/domain/entities/notices.dart</t>
  </si>
  <si>
    <t>lib/domain/entities/notices_pagination.dart</t>
  </si>
  <si>
    <t>lib/domain/entities/online_request.dart</t>
  </si>
  <si>
    <t>lib/domain/entities/online_request_info.dart</t>
  </si>
  <si>
    <t>lib/domain/entities/period.dart</t>
  </si>
  <si>
    <t>lib/domain/entities/postal_information.dart</t>
  </si>
  <si>
    <t>lib/domain/entities/prefecture.dart</t>
  </si>
  <si>
    <t>lib/domain/entities/presign.dart</t>
  </si>
  <si>
    <t>lib/domain/entities/receipt.dart</t>
  </si>
  <si>
    <t>lib/domain/entities/refiners.dart</t>
  </si>
  <si>
    <t>lib/domain/entities/request.dart</t>
  </si>
  <si>
    <t>lib/domain/entities/request_content.dart</t>
  </si>
  <si>
    <t>lib/domain/entities/request_history.dart</t>
  </si>
  <si>
    <t>lib/domain/entities/request_subscribe.dart</t>
  </si>
  <si>
    <t>lib/domain/entities/service_option_cc.dart</t>
  </si>
  <si>
    <t>lib/domain/entities/service_option_sc.dart</t>
  </si>
  <si>
    <t>lib/domain/entities/single_subscribe.dart</t>
  </si>
  <si>
    <t>lib/domain/entities/single_subscribe_list.dart</t>
  </si>
  <si>
    <t>lib/domain/entities/specify_history.dart</t>
  </si>
  <si>
    <t>lib/domain/entities/specify_request.dart</t>
  </si>
  <si>
    <t>lib/domain/entities/specify_request_detail.dart</t>
  </si>
  <si>
    <t>lib/domain/entities/subscribe.dart</t>
  </si>
  <si>
    <t>lib/domain/entities/subscribe_cc.dart</t>
  </si>
  <si>
    <t>lib/domain/entities/subscribe_destination.dart</t>
  </si>
  <si>
    <t>lib/domain/entities/subscribe_destination_change_request.dart</t>
  </si>
  <si>
    <t>lib/domain/entities/subscribe_histories.dart</t>
  </si>
  <si>
    <t>lib/domain/entities/subscribe_history.dart</t>
  </si>
  <si>
    <t>lib/domain/entities/subscribe_list_cc.dart</t>
  </si>
  <si>
    <t>lib/domain/entities/subscribe_list_municipality.dart</t>
  </si>
  <si>
    <t>lib/domain/entities/subscribe_list_sc.dart</t>
  </si>
  <si>
    <t>lib/domain/entities/subscribe_sc.dart</t>
  </si>
  <si>
    <t>lib/domain/entities/subscribe_status.dart</t>
  </si>
  <si>
    <t>lib/domain/entities/summary_donation.dart</t>
  </si>
  <si>
    <t>lib/domain/entities/target.dart</t>
  </si>
  <si>
    <t>lib/domain/entities/time_zone.dart</t>
  </si>
  <si>
    <t>lib/domain/entities/todo.dart</t>
  </si>
  <si>
    <t>lib/domain/entities/user_info_email_m_factor.dart</t>
  </si>
  <si>
    <t>lib/domain/entities/user_info_is_linked.dart</t>
  </si>
  <si>
    <t>lib/domain/entities/user_notice.dart</t>
  </si>
  <si>
    <t>lib/domain/navigation/app_navigator.dart</t>
  </si>
  <si>
    <t>lib/domain/navigation/app_popup_info.dart</t>
  </si>
  <si>
    <t>lib/domain/navigation/app_route_info.dart</t>
  </si>
  <si>
    <t>lib/domain/repositories/repository.dart</t>
  </si>
  <si>
    <t>lib/domain/usecases/add_subscribe_use_case.dart</t>
  </si>
  <si>
    <t>lib/domain/usecases/all_change_notice_history_use_case.dart</t>
  </si>
  <si>
    <t>lib/domain/usecases/base/base_use_case.dart</t>
  </si>
  <si>
    <t>lib/domain/usecases/base/future/base_future_use_case.dart</t>
  </si>
  <si>
    <t>lib/domain/usecases/base/future/base_load_more_use_case.dart</t>
  </si>
  <si>
    <t>lib/domain/usecases/base/io/base_input.dart</t>
  </si>
  <si>
    <t>lib/domain/usecases/base/io/base_output.dart</t>
  </si>
  <si>
    <t>lib/domain/usecases/base/io/load_more_output.dart</t>
  </si>
  <si>
    <t>lib/domain/usecases/base/sync/base_sync_use_case.dart</t>
  </si>
  <si>
    <t>lib/domain/usecases/change_mail_address_use_case.dart</t>
  </si>
  <si>
    <t>lib/domain/usecases/change_notice_confirm_use_case.dart</t>
  </si>
  <si>
    <t>lib/domain/usecases/change_notice_use_case.dart</t>
  </si>
  <si>
    <t>lib/domain/usecases/change_password_use_case.dart</t>
  </si>
  <si>
    <t>lib/domain/usecases/check_biometric_use_case.dart</t>
  </si>
  <si>
    <t>lib/domain/usecases/check_user_exist_use_case.dart</t>
  </si>
  <si>
    <t>lib/domain/usecases/clear_current_user_data_use_case.dart</t>
  </si>
  <si>
    <t>lib/domain/usecases/create_memo_of_contact_use_case.dart</t>
  </si>
  <si>
    <t>lib/domain/usecases/download_acception_pdf_use_case.dart</t>
  </si>
  <si>
    <t>lib/domain/usecases/download_application_pdf_use_case.dart</t>
  </si>
  <si>
    <t>lib/domain/usecases/download_changed_pdf_use_case.dart</t>
  </si>
  <si>
    <t>lib/domain/usecases/download_receipt_xml_use_case.dart</t>
  </si>
  <si>
    <t>COMMON_WEBVIEW</t>
  </si>
  <si>
    <t>lib/domain/usecases/get_articles_use_case.dart</t>
  </si>
  <si>
    <t>lib/domain/usecases/get_auth_information_use_case.dart</t>
  </si>
  <si>
    <t>lib/domain/usecases/get_basic_information_donor_use_case.dart</t>
  </si>
  <si>
    <t>lib/domain/usecases/get_change_data_histories_use_case.dart</t>
  </si>
  <si>
    <t>lib/domain/usecases/get_changed_subscribe_use_case.dart</t>
  </si>
  <si>
    <t>lib/domain/usecases/get_contact_detail_use_case.dart</t>
  </si>
  <si>
    <t>lib/domain/usecases/get_contacts_use_case.dart</t>
  </si>
  <si>
    <t>lib/domain/usecases/get_deliveries_use_case.dart</t>
  </si>
  <si>
    <t>lib/domain/usecases/get_delivery_by_id_use_case.dart</t>
  </si>
  <si>
    <t>lib/domain/usecases/get_delivery_histories_use_case.dart</t>
  </si>
  <si>
    <t>lib/domain/usecases/get_delivery_is_finished_use_case.dart</t>
  </si>
  <si>
    <t>lib/domain/usecases/get_display_notices_use_case.dart</t>
  </si>
  <si>
    <t>lib/domain/usecases/get_full_subscribe_history_use_case.dart</t>
  </si>
  <si>
    <t>lib/domain/usecases/get_ignored_version_use_case.dart</t>
  </si>
  <si>
    <t>lib/domain/usecases/get_incomplete_subscribe_use_case.dart</t>
  </si>
  <si>
    <t>lib/domain/usecases/get_last_time_alert_use_case.dart</t>
  </si>
  <si>
    <t>lib/domain/usecases/get_last_version_alert_use_case.dart</t>
  </si>
  <si>
    <t>lib/domain/usecases/get_list_contact_type_use_case.dart</t>
  </si>
  <si>
    <t>lib/domain/usecases/get_list_postal_information_use_case.dart</t>
  </si>
  <si>
    <t>lib/domain/usecases/get_municipalities_use_case.dart</t>
  </si>
  <si>
    <t>lib/domain/usecases/get_notice_detail_use_case.dart</t>
  </si>
  <si>
    <t>lib/domain/usecases/get_notice_municipality_use_case.dart</t>
  </si>
  <si>
    <t>lib/domain/usecases/get_online_onestop_request_use_case.dart</t>
  </si>
  <si>
    <t>lib/domain/usecases/get_presign_s3_url_use_case.dart</t>
  </si>
  <si>
    <t>lib/domain/usecases/get_receipt_use_case.dart</t>
  </si>
  <si>
    <t>lib/domain/usecases/get_receipts_reissues_use_case.dart</t>
  </si>
  <si>
    <t>lib/domain/usecases/get_selected_year_use_case.dart</t>
  </si>
  <si>
    <t>lib/domain/usecases/get_single_subscribe_list_use_case.dart</t>
  </si>
  <si>
    <t>lib/domain/usecases/get_single_subscribe_use_case.dart</t>
  </si>
  <si>
    <t>lib/domain/usecases/get_specify_histories_use_case.dart</t>
  </si>
  <si>
    <t>lib/domain/usecases/get_specify_is_finished_use_case.dart</t>
  </si>
  <si>
    <t>lib/domain/usecases/get_subscribe_destination_change_request_use_case.dart</t>
  </si>
  <si>
    <t>lib/domain/usecases/get_subscribe_destination_use_case.dart</t>
  </si>
  <si>
    <t>lib/domain/usecases/get_subscribe_last_year_list_by_municipality_use_case.dart</t>
  </si>
  <si>
    <t>lib/domain/usecases/get_subscribe_list_executable_use_case.dart</t>
  </si>
  <si>
    <t>lib/domain/usecases/get_subscribe_list_use_case.dart</t>
  </si>
  <si>
    <t>lib/domain/usecases/get_subscribe_raw_use_case.dart</t>
  </si>
  <si>
    <t>lib/domain/usecases/get_subscribe_use_case.dart</t>
  </si>
  <si>
    <t>lib/domain/usecases/get_subscribes_use_case.dart</t>
  </si>
  <si>
    <t>lib/domain/usecases/get_summary_donation_use_case.dart</t>
  </si>
  <si>
    <t>lib/domain/usecases/get_time_zone_by_id_use_case.dart</t>
  </si>
  <si>
    <t>lib/domain/usecases/get_time_zones_use_case.dart</t>
  </si>
  <si>
    <t>lib/domain/usecases/get_todo_use_case.dart</t>
  </si>
  <si>
    <t>lib/domain/usecases/get_token_use_case.dart</t>
  </si>
  <si>
    <t>lib/domain/usecases/get_unread_municipality_notices_use_case.dart</t>
  </si>
  <si>
    <t>lib/domain/usecases/get_unread_user_notices_use_case.dart</t>
  </si>
  <si>
    <t>lib/domain/usecases/get_upgrade_info_use_case.dart</t>
  </si>
  <si>
    <t>lib/domain/usecases/get_user_info_email_m_factor_use_case.dart</t>
  </si>
  <si>
    <t>lib/domain/usecases/get_user_info_is_linked_use_case.dart</t>
  </si>
  <si>
    <t>lib/domain/usecases/is_logged_in_use_case.dart</t>
  </si>
  <si>
    <t>lib/domain/usecases/link_to_line_use_case.dart</t>
  </si>
  <si>
    <t>lib/domain/usecases/load_initial_resource_use_case.dart</t>
  </si>
  <si>
    <t>lib/domain/usecases/load_more_notices_use_case.dart</t>
  </si>
  <si>
    <t>lib/domain/usecases/mfa_sign_in_use_case.dart</t>
  </si>
  <si>
    <t>lib/domain/usecases/mfa_update_use_case.dart</t>
  </si>
  <si>
    <t>lib/domain/usecases/municipality_request_use_case.dart</t>
  </si>
  <si>
    <t>lib/domain/usecases/post_delivery_request_use_case.dart</t>
  </si>
  <si>
    <t>lib/domain/usecases/post_municipality_request_use_case.dart</t>
  </si>
  <si>
    <t>lib/domain/usecases/post_request_specify_use_case.dart</t>
  </si>
  <si>
    <t>lib/domain/usecases/read_notice_use_case.dart</t>
  </si>
  <si>
    <t>lib/domain/usecases/request_reissue_use_case.dart</t>
  </si>
  <si>
    <t>lib/domain/usecases/save_ignored_version_use_case.dart</t>
  </si>
  <si>
    <t>lib/domain/usecases/save_last_time_alert_use_case.dart</t>
  </si>
  <si>
    <t>lib/domain/usecases/save_selected_year_use_case.dart</t>
  </si>
  <si>
    <t>lib/domain/usecases/save_token_use_case.dart</t>
  </si>
  <si>
    <t>lib/domain/usecases/send_data_contact_use_case.dart</t>
  </si>
  <si>
    <t>lib/domain/usecases/send_verification_code_use_case.dart</t>
  </si>
  <si>
    <t>lib/domain/usecases/sign_in_use_case.dart</t>
  </si>
  <si>
    <t>lib/domain/usecases/sign_out_use_case.dart</t>
  </si>
  <si>
    <t>lib/domain/usecases/subscribe_destination_change_request_use_case.dart</t>
  </si>
  <si>
    <t>lib/domain/usecases/unlink_line_use_case.dart</t>
  </si>
  <si>
    <t>lib/firebase_options.dart</t>
  </si>
  <si>
    <t>lib/initializer/application_initializer.dart</t>
  </si>
  <si>
    <t>lib/main.dart</t>
  </si>
  <si>
    <t>lib/presentation/app/bloc/app_bloc.dart</t>
  </si>
  <si>
    <t>lib/presentation/app/bloc/app_event.dart</t>
  </si>
  <si>
    <t>lib/presentation/app/bloc/app_state.dart</t>
  </si>
  <si>
    <t>lib/presentation/app/jichitai_application.dart</t>
  </si>
  <si>
    <t>lib/presentation/base/base_page_state.dart</t>
  </si>
  <si>
    <t>lib/presentation/base/bloc/app_bloc_observer.dart</t>
  </si>
  <si>
    <t>lib/presentation/base/bloc/base_bloc.dart</t>
  </si>
  <si>
    <t>lib/presentation/base/bloc/base_bloc_event.dart</t>
  </si>
  <si>
    <t>lib/presentation/base/bloc/base_bloc_state.dart</t>
  </si>
  <si>
    <t>lib/presentation/base/bloc/common/common_bloc.dart</t>
  </si>
  <si>
    <t>lib/presentation/base/bloc/common/common_event.dart</t>
  </si>
  <si>
    <t>lib/presentation/base/bloc/common/common_state.dart</t>
  </si>
  <si>
    <t>lib/presentation/base/bloc/mixin/event_transformer_mixin.dart</t>
  </si>
  <si>
    <t>lib/presentation/blocs/add_donation/add_donation_bloc.dart</t>
  </si>
  <si>
    <t>lib/presentation/blocs/add_donation/add_donation_event.dart</t>
  </si>
  <si>
    <t>lib/presentation/blocs/add_donation/add_donation_state.dart</t>
  </si>
  <si>
    <t>lib/presentation/blocs/apply_change/apply_change_begin/apply_change_begin_bloc.dart</t>
  </si>
  <si>
    <t>lib/presentation/blocs/apply_change/apply_change_begin/apply_change_begin_event.dart</t>
  </si>
  <si>
    <t>lib/presentation/blocs/apply_change/apply_change_begin/apply_change_begin_state.dart</t>
  </si>
  <si>
    <t>lib/presentation/blocs/apply_change/apply_change_candidate_selection/apply_change_candidate_selection_bloc.dart</t>
  </si>
  <si>
    <t>lib/presentation/blocs/apply_change/apply_change_candidate_selection/apply_change_candidate_selection_event.dart</t>
  </si>
  <si>
    <t>lib/presentation/blocs/apply_change/apply_change_candidate_selection/apply_change_candidate_selection_state.dart</t>
  </si>
  <si>
    <t>lib/presentation/blocs/apply_change/apply_change_donation_confirm/apply_change_donation_confirm_bloc.dart</t>
  </si>
  <si>
    <t>lib/presentation/blocs/apply_change/apply_change_donation_confirm/apply_change_donation_confirm_event.dart</t>
  </si>
  <si>
    <t>lib/presentation/blocs/apply_change/apply_change_donation_confirm/apply_change_donation_confirm_state.dart</t>
  </si>
  <si>
    <t>lib/presentation/blocs/apply_change/apply_change_history/apply_change_history_bloc.dart</t>
  </si>
  <si>
    <t>lib/presentation/blocs/apply_change/apply_change_history/apply_change_history_event.dart</t>
  </si>
  <si>
    <t>lib/presentation/blocs/apply_change/apply_change_history/apply_change_history_state.dart</t>
  </si>
  <si>
    <t>lib/presentation/blocs/apply_change/apply_change_input/apply_change_input_bloc.dart</t>
  </si>
  <si>
    <t>lib/presentation/blocs/apply_change/apply_change_input/apply_change_input_event.dart</t>
  </si>
  <si>
    <t>lib/presentation/blocs/apply_change/apply_change_input/apply_change_input_state.dart</t>
  </si>
  <si>
    <t>lib/presentation/blocs/apply_change/apply_change_request_confirm/apply_change_request_confirm_bloc.dart</t>
  </si>
  <si>
    <t>lib/presentation/blocs/apply_change/apply_change_request_confirm/apply_change_request_confirm_event.dart</t>
  </si>
  <si>
    <t>lib/presentation/blocs/apply_change/apply_change_request_confirm/apply_change_request_confirm_state.dart</t>
  </si>
  <si>
    <t>lib/presentation/blocs/document_download/document_download_bloc.dart</t>
  </si>
  <si>
    <t>lib/presentation/blocs/document_download/document_download_event.dart</t>
  </si>
  <si>
    <t>lib/presentation/blocs/document_download/document_download_state.dart</t>
  </si>
  <si>
    <t>lib/presentation/blocs/donation_certificate/donation_certificate_bloc.dart</t>
  </si>
  <si>
    <t>lib/presentation/blocs/donation_certificate/donation_certificate_event.dart</t>
  </si>
  <si>
    <t>lib/presentation/blocs/donation_certificate/donation_certificate_state.dart</t>
  </si>
  <si>
    <t>lib/presentation/blocs/local_info_donation/local_info_donation_bloc.dart</t>
  </si>
  <si>
    <t>lib/presentation/blocs/local_info_donation/local_info_donation_event.dart</t>
  </si>
  <si>
    <t>lib/presentation/blocs/local_info_donation/local_info_donation_state.dart</t>
  </si>
  <si>
    <t>lib/presentation/blocs/local_info_refiners/local_info_refiners_bloc.dart</t>
  </si>
  <si>
    <t>lib/presentation/blocs/local_info_refiners/local_info_refiners_event.dart</t>
  </si>
  <si>
    <t>lib/presentation/blocs/local_info_refiners/local_info_refiners_state.dart</t>
  </si>
  <si>
    <t>lib/presentation/blocs/login/login_bloc.dart</t>
  </si>
  <si>
    <t>lib/presentation/blocs/login/login_event.dart</t>
  </si>
  <si>
    <t>lib/presentation/blocs/login/login_state.dart</t>
  </si>
  <si>
    <t>lib/presentation/blocs/main/main_bloc.dart</t>
  </si>
  <si>
    <t>lib/presentation/blocs/main/main_event.dart</t>
  </si>
  <si>
    <t>lib/presentation/blocs/main/main_state.dart</t>
  </si>
  <si>
    <t>lib/presentation/blocs/municipality_home/municipality_home_bloc.dart</t>
  </si>
  <si>
    <t>lib/presentation/blocs/municipality_home/municipality_home_event.dart</t>
  </si>
  <si>
    <t>lib/presentation/blocs/municipality_home/municipality_home_state.dart</t>
  </si>
  <si>
    <t>lib/presentation/blocs/municipality_request/municipality_request_bloc.dart</t>
  </si>
  <si>
    <t>lib/presentation/blocs/municipality_request/municipality_request_event.dart</t>
  </si>
  <si>
    <t>lib/presentation/blocs/municipality_request/municipality_request_state.dart</t>
  </si>
  <si>
    <t>lib/presentation/blocs/notice/notice_bloc.dart</t>
  </si>
  <si>
    <t>lib/presentation/blocs/notice/notice_event.dart</t>
  </si>
  <si>
    <t>lib/presentation/blocs/notice/notice_state.dart</t>
  </si>
  <si>
    <t>lib/presentation/blocs/notice_detail/notice_detail_bloc.dart</t>
  </si>
  <si>
    <t>lib/presentation/blocs/notice_detail/notice_detail_event.dart</t>
  </si>
  <si>
    <t>lib/presentation/blocs/notice_detail/notice_detail_state.dart</t>
  </si>
  <si>
    <t>lib/presentation/blocs/onestop_history/onestop_history_bloc.dart</t>
  </si>
  <si>
    <t>lib/presentation/blocs/onestop_history/onestop_history_event.dart</t>
  </si>
  <si>
    <t>lib/presentation/blocs/onestop_history/onestop_history_state.dart</t>
  </si>
  <si>
    <t>lib/presentation/blocs/single_add_donation/single_add_donation_bloc.dart</t>
  </si>
  <si>
    <t>lib/presentation/blocs/single_add_donation/single_add_donation_event.dart</t>
  </si>
  <si>
    <t>lib/presentation/blocs/single_add_donation/single_add_donation_state.dart</t>
  </si>
  <si>
    <t>lib/presentation/blocs/single_contact_confirm/single_contact_confirm_bloc.dart</t>
  </si>
  <si>
    <t>lib/presentation/blocs/single_contact_confirm/single_contact_confirm_event.dart</t>
  </si>
  <si>
    <t>lib/presentation/blocs/single_contact_confirm/single_contact_confirm_state.dart</t>
  </si>
  <si>
    <t>lib/presentation/blocs/single_contact_detail/single_contact_detail_bloc.dart</t>
  </si>
  <si>
    <t>lib/presentation/blocs/single_contact_detail/single_contact_detail_event.dart</t>
  </si>
  <si>
    <t>lib/presentation/blocs/single_contact_detail/single_contact_detail_state.dart</t>
  </si>
  <si>
    <t>lib/presentation/blocs/single_contact_input/single_contact_input_bloc.dart</t>
  </si>
  <si>
    <t>lib/presentation/blocs/single_contact_input/single_contact_input_event.dart</t>
  </si>
  <si>
    <t>lib/presentation/blocs/single_contact_input/single_contact_input_state.dart</t>
  </si>
  <si>
    <t>lib/presentation/blocs/single_contact_list/single_contact_list_bloc.dart</t>
  </si>
  <si>
    <t>lib/presentation/blocs/single_contact_list/single_contact_list_event.dart</t>
  </si>
  <si>
    <t>lib/presentation/blocs/single_contact_list/single_contact_list_state.dart</t>
  </si>
  <si>
    <t>lib/presentation/blocs/single_donation_confirm/single_donation_confirm_bloc.dart</t>
  </si>
  <si>
    <t>lib/presentation/blocs/single_donation_confirm/single_donation_confirm_event.dart</t>
  </si>
  <si>
    <t>lib/presentation/blocs/single_donation_confirm/single_donation_confirm_state.dart</t>
  </si>
  <si>
    <t>lib/presentation/blocs/single_donation_delivery/single_donation_delivery_bloc.dart</t>
  </si>
  <si>
    <t>lib/presentation/blocs/single_donation_delivery/single_donation_delivery_event.dart</t>
  </si>
  <si>
    <t>lib/presentation/blocs/single_donation_delivery/single_donation_delivery_state.dart</t>
  </si>
  <si>
    <t>lib/presentation/blocs/single_donation_detail/single_donation_detail_bloc.dart</t>
  </si>
  <si>
    <t>lib/presentation/blocs/single_donation_detail/single_donation_detail_event.dart</t>
  </si>
  <si>
    <t>lib/presentation/blocs/single_donation_detail/single_donation_detail_state.dart</t>
  </si>
  <si>
    <t>lib/presentation/blocs/single_donation_edit_delivery/single_donation_edit_delivery_bloc.dart</t>
  </si>
  <si>
    <t>lib/presentation/blocs/single_donation_edit_delivery/single_donation_edit_delivery_event.dart</t>
  </si>
  <si>
    <t>lib/presentation/blocs/single_donation_edit_delivery/single_donation_edit_delivery_state.dart</t>
  </si>
  <si>
    <t>lib/presentation/blocs/single_donation_edit_delivery_date_time/single_donation_edit_delivery_date_time_bloc.dart</t>
  </si>
  <si>
    <t>lib/presentation/blocs/single_donation_edit_delivery_date_time/single_donation_edit_delivery_date_time_event.dart</t>
  </si>
  <si>
    <t>lib/presentation/blocs/single_donation_edit_delivery_date_time/single_donation_edit_delivery_date_time_state.dart</t>
  </si>
  <si>
    <t>lib/presentation/blocs/single_donation_input/single_donation_input_bloc.dart</t>
  </si>
  <si>
    <t>lib/presentation/blocs/single_donation_input/single_donation_input_event.dart</t>
  </si>
  <si>
    <t>lib/presentation/blocs/single_donation_input/single_donation_input_state.dart</t>
  </si>
  <si>
    <t>lib/presentation/blocs/single_local_info_donation/single_local_info_donation_bloc.dart</t>
  </si>
  <si>
    <t>lib/presentation/blocs/single_local_info_donation/single_local_info_donation_event.dart</t>
  </si>
  <si>
    <t>lib/presentation/blocs/single_local_info_donation/single_local_info_donation_state.dart</t>
  </si>
  <si>
    <t>lib/presentation/blocs/user_account_information/user_account_information_bloc.dart</t>
  </si>
  <si>
    <t>lib/presentation/blocs/user_account_information/user_account_information_event.dart</t>
  </si>
  <si>
    <t>lib/presentation/blocs/user_account_information/user_account_information_state.dart</t>
  </si>
  <si>
    <t>lib/presentation/blocs/user_email_edit/user_email_edit_bloc.dart</t>
  </si>
  <si>
    <t>lib/presentation/blocs/user_email_edit/user_email_edit_event.dart</t>
  </si>
  <si>
    <t>lib/presentation/blocs/user_email_edit/user_email_edit_state.dart</t>
  </si>
  <si>
    <t>lib/presentation/blocs/user_password_edit/user_password_edit_bloc.dart</t>
  </si>
  <si>
    <t>lib/presentation/blocs/user_password_edit/user_password_edit_event.dart</t>
  </si>
  <si>
    <t>lib/presentation/blocs/user_password_edit/user_password_edit_state.dart</t>
  </si>
  <si>
    <t>lib/presentation/blocs/user_verification_code/user_verification_code_bloc.dart</t>
  </si>
  <si>
    <t>lib/presentation/blocs/user_verification_code/user_verification_code_event.dart</t>
  </si>
  <si>
    <t>lib/presentation/blocs/user_verification_code/user_verification_code_state.dart</t>
  </si>
  <si>
    <t>lib/presentation/common_view/paged_view/common_paged_list_view.dart</t>
  </si>
  <si>
    <t>lib/presentation/common_view/paged_view/controller/common_paging_controller.dart</t>
  </si>
  <si>
    <t>lib/presentation/common_view/paged_view/error_view/common_first_page_error_indicator.dart</t>
  </si>
  <si>
    <t>lib/presentation/common_view/paged_view/error_view/common_new_page_error_indicator.dart</t>
  </si>
  <si>
    <t>lib/presentation/common_view/paged_view/loading_view/common_first_page_progress_indicator.dart</t>
  </si>
  <si>
    <t>lib/presentation/common_view/paged_view/loading_view/common_new_page_progress_indicator.dart</t>
  </si>
  <si>
    <t>lib/presentation/common_view/paged_view/no_items_found_view/common_no_items_found_indicator.dart</t>
  </si>
  <si>
    <t>lib/presentation/common_view/paged_view/no_more_items_view/common_no_more_items_indicator.dart</t>
  </si>
  <si>
    <t>lib/presentation/common_view/popup/common_dialog.dart</t>
  </si>
  <si>
    <t>lib/presentation/common_view/popup/popup_button.dart</t>
  </si>
  <si>
    <t>lib/presentation/exception_handler/exception_handler.dart</t>
  </si>
  <si>
    <t>lib/presentation/exception_handler/exception_message_mapper.dart</t>
  </si>
  <si>
    <t>lib/presentation/helper/local_notification_service.dart</t>
  </si>
  <si>
    <t>lib/presentation/helper/upgrader_service.dart</t>
  </si>
  <si>
    <t>lib/presentation/navigation/app_navigator_impl.dart</t>
  </si>
  <si>
    <t>lib/presentation/navigation/base/base_popup_info_mapper.dart</t>
  </si>
  <si>
    <t>lib/presentation/navigation/base/base_route_info_mapper.dart</t>
  </si>
  <si>
    <t>lib/presentation/navigation/mapper/app_popup_info_mapper.dart</t>
  </si>
  <si>
    <t>lib/presentation/navigation/mapper/app_route_info_mapper.dart</t>
  </si>
  <si>
    <t>lib/presentation/navigation/middleware/route_guard.dart</t>
  </si>
  <si>
    <t>lib/presentation/navigation/observer/app_navigator_observer.dart</t>
  </si>
  <si>
    <t>lib/presentation/navigation/routes/app_router.dart</t>
  </si>
  <si>
    <t>lib/presentation/presentation.dart</t>
  </si>
  <si>
    <t>lib/presentation/resource/theme/app_theme.dart</t>
  </si>
  <si>
    <t>lib/presentation/resource/theme/color.dart</t>
  </si>
  <si>
    <t>lib/presentation/resource/ui_constant.dart</t>
  </si>
  <si>
    <t>lib/presentation/views/auth/login.dart</t>
  </si>
  <si>
    <t>lib/presentation/views/auth/mypg.dart</t>
  </si>
  <si>
    <t>lib/presentation/views/auth/procedure_terms.dart</t>
  </si>
  <si>
    <t>lib/presentation/views/auth/reset_password_email.dart</t>
  </si>
  <si>
    <t>lib/presentation/views/auth/select_method.dart</t>
  </si>
  <si>
    <t>lib/presentation/views/main_view.dart</t>
  </si>
  <si>
    <t>lib/presentation/views/multi/add_donation/add_donation_complete.dart</t>
  </si>
  <si>
    <t>lib/presentation/views/multi/add_donation/add_donation_input.dart</t>
  </si>
  <si>
    <t>lib/presentation/views/multi/all_local/all_local.dart</t>
  </si>
  <si>
    <t>lib/presentation/views/multi/apply_change/apply_change_begin.dart</t>
  </si>
  <si>
    <t>lib/presentation/views/multi/apply_change/apply_change_candidate_selection.dart</t>
  </si>
  <si>
    <t>lib/presentation/views/multi/apply_change/apply_change_complete.dart</t>
  </si>
  <si>
    <t>lib/presentation/views/multi/apply_change/apply_change_donation_confirm.dart</t>
  </si>
  <si>
    <t>lib/presentation/views/multi/apply_change/apply_change_history.dart</t>
  </si>
  <si>
    <t>lib/presentation/views/multi/apply_change/apply_change_individual_input.dart</t>
  </si>
  <si>
    <t>lib/presentation/views/multi/apply_change/apply_change_modal_confirm.dart</t>
  </si>
  <si>
    <t>lib/presentation/views/multi/apply_change/apply_change_registration.dart</t>
  </si>
  <si>
    <t>lib/presentation/views/multi/apply_change/apply_change_request_confirm.dart</t>
  </si>
  <si>
    <t>lib/presentation/views/multi/connect_line_popup.dart</t>
  </si>
  <si>
    <t>lib/presentation/views/multi/connect_to_line_success.dart</t>
  </si>
  <si>
    <t>lib/presentation/views/multi/contact/contact_list.dart</t>
  </si>
  <si>
    <t>lib/presentation/views/multi/document_download/document_download.dart</t>
  </si>
  <si>
    <t>lib/presentation/views/multi/donation_certificate/donation_certificate.dart</t>
  </si>
  <si>
    <t>lib/presentation/views/multi/faq/faq.dart</t>
  </si>
  <si>
    <t>lib/presentation/views/multi/home_screen.dart</t>
  </si>
  <si>
    <t>lib/presentation/views/multi/local_info_donation/view/donation_list_tab.dart</t>
  </si>
  <si>
    <t>lib/presentation/views/multi/local_info_donation/view/donation_municipality_tab.dart</t>
  </si>
  <si>
    <t>lib/presentation/views/multi/local_info_donation/view/local_info_confirm.dart</t>
  </si>
  <si>
    <t>lib/presentation/views/multi/local_info_donation/view/local_info_donation.dart</t>
  </si>
  <si>
    <t>lib/presentation/views/multi/local_info_donation/view/local_info_prefecture_page.dart</t>
  </si>
  <si>
    <t>lib/presentation/views/multi/local_info_donation/view/local_info_refiners.dart</t>
  </si>
  <si>
    <t>lib/presentation/views/multi/local_info_donation/widget/donation_list_expandable_card.dart</t>
  </si>
  <si>
    <t>lib/presentation/views/multi/local_info_donation/widget/donation_list_table.dart</t>
  </si>
  <si>
    <t>lib/presentation/views/multi/local_info_donation/widget/donation_municipality_table.dart</t>
  </si>
  <si>
    <t>lib/presentation/views/multi/menu/all_menu.dart</t>
  </si>
  <si>
    <t>lib/presentation/views/multi/notice/notice_detail.dart</t>
  </si>
  <si>
    <t>lib/presentation/views/multi/notice/notice_list.dart</t>
  </si>
  <si>
    <t>lib/presentation/views/multi/onestop/onestop_explanation.dart</t>
  </si>
  <si>
    <t>lib/presentation/views/multi/onestop_history/onestop_history.dart</t>
  </si>
  <si>
    <t>lib/presentation/views/multi/todo/todo.dart</t>
  </si>
  <si>
    <t>lib/presentation/views/multi/user_info/component/box_information_button.dart</t>
  </si>
  <si>
    <t>lib/presentation/views/multi/user_info/user_account_information.dart</t>
  </si>
  <si>
    <t>lib/presentation/views/multi/user_info/user_basic_information.dart</t>
  </si>
  <si>
    <t>lib/presentation/views/multi/user_info/user_donor_information.dart</t>
  </si>
  <si>
    <t>lib/presentation/views/multi/user_info/user_email_edit.dart</t>
  </si>
  <si>
    <t>lib/presentation/views/multi/user_info/user_email_edit_complete.dart</t>
  </si>
  <si>
    <t>lib/presentation/views/multi/user_info/user_password_edit.dart</t>
  </si>
  <si>
    <t>lib/presentation/views/multi/user_info/user_password_edit_complete.dart</t>
  </si>
  <si>
    <t>lib/presentation/views/multi/user_info/user_verification_code.dart</t>
  </si>
  <si>
    <t>lib/presentation/views/single/add_donation/single_add_donation_complete.dart</t>
  </si>
  <si>
    <t>lib/presentation/views/single/add_donation/single_add_donation_input.dart</t>
  </si>
  <si>
    <t>lib/presentation/views/single/contact/selected_images_widget.dart</t>
  </si>
  <si>
    <t>lib/presentation/views/single/contact/single_choose_donation_popup.dart</t>
  </si>
  <si>
    <t>lib/presentation/views/single/contact/single_contact_complete.dart</t>
  </si>
  <si>
    <t>lib/presentation/views/single/contact/single_contact_confirm.dart</t>
  </si>
  <si>
    <t>lib/presentation/views/single/contact/single_contact_detail.dart</t>
  </si>
  <si>
    <t>lib/presentation/views/single/contact/single_contact_detail_image_popup.dart</t>
  </si>
  <si>
    <t>lib/presentation/views/single/contact/single_contact_input.dart</t>
  </si>
  <si>
    <t>lib/presentation/views/single/contact/single_contact_list.dart</t>
  </si>
  <si>
    <t>lib/presentation/views/single/donation_detail/single_donation_confirm.dart</t>
  </si>
  <si>
    <t>lib/presentation/views/single/donation_detail/single_donation_delivery.dart</t>
  </si>
  <si>
    <t>lib/presentation/views/single/donation_detail/single_donation_detail.dart</t>
  </si>
  <si>
    <t>lib/presentation/views/single/donation_detail/single_donation_edit_delivery.dart</t>
  </si>
  <si>
    <t>lib/presentation/views/single/donation_detail/single_donation_edit_delivery_confirm.dart</t>
  </si>
  <si>
    <t>lib/presentation/views/single/donation_detail/single_donation_edit_delivery_date_time.dart</t>
  </si>
  <si>
    <t>lib/presentation/views/single/donation_detail/single_donation_edit_delivery_date_time_confirm.dart</t>
  </si>
  <si>
    <t>lib/presentation/views/single/donation_detail/single_donation_input.dart</t>
  </si>
  <si>
    <t>lib/presentation/views/single/donation_detail/single_donation_sent.dart</t>
  </si>
  <si>
    <t>lib/presentation/views/single/home/home.dart</t>
  </si>
  <si>
    <t>lib/presentation/views/single/local_info/single_local_info_donation.dart</t>
  </si>
  <si>
    <t>lib/presentation/widgets/appbar_widget.dart</t>
  </si>
  <si>
    <t>lib/presentation/widgets/article_popup/search_article_popup.dart</t>
  </si>
  <si>
    <t>lib/presentation/widgets/back_widget.dart</t>
  </si>
  <si>
    <t>lib/presentation/widgets/button_upload_image_widget.dart</t>
  </si>
  <si>
    <t>lib/presentation/widgets/buttons/button_bg_gradient_widget.dart</t>
  </si>
  <si>
    <t>lib/presentation/widgets/buttons/button_bg_icon_widget.dart</t>
  </si>
  <si>
    <t>lib/presentation/widgets/buttons/button_bg_widget.dart</t>
  </si>
  <si>
    <t>lib/presentation/widgets/buttons/button_non_bg_icon_widget.dart</t>
  </si>
  <si>
    <t>lib/presentation/widgets/buttons/button_non_bg_widget.dart</t>
  </si>
  <si>
    <t>lib/presentation/widgets/checkbox_container_widget.dart</t>
  </si>
  <si>
    <t>lib/presentation/widgets/choose_info_popup/choose_address_popup.dart</t>
  </si>
  <si>
    <t>lib/presentation/widgets/choose_info_popup/choose_address_second_part_popup.dart</t>
  </si>
  <si>
    <t>lib/presentation/widgets/choose_info_popup/choose_name_popup.dart</t>
  </si>
  <si>
    <t>lib/presentation/widgets/choose_info_popup/choose_phone_number_popup.dart</t>
  </si>
  <si>
    <t>lib/presentation/widgets/choose_info_popup/choose_postal_popup.dart</t>
  </si>
  <si>
    <t>lib/presentation/widgets/copyright_widget.dart</t>
  </si>
  <si>
    <t>lib/presentation/widgets/dialog_limit_pick_image.dart</t>
  </si>
  <si>
    <t>lib/presentation/widgets/display_notices_widget.dart</t>
  </si>
  <si>
    <t>lib/presentation/widgets/divider_line_widget.dart</t>
  </si>
  <si>
    <t>lib/presentation/widgets/dotted_border_painter.dart</t>
  </si>
  <si>
    <t>lib/presentation/widgets/dotted_line_painter.dart</t>
  </si>
  <si>
    <t>lib/presentation/widgets/dropdown_scrollable_widget.dart</t>
  </si>
  <si>
    <t>lib/presentation/widgets/dropdown_widget.dart</t>
  </si>
  <si>
    <t>lib/presentation/widgets/error_popup.dart</t>
  </si>
  <si>
    <t>lib/presentation/widgets/expandable_card_widget.dart</t>
  </si>
  <si>
    <t>lib/presentation/widgets/input_form_button_widget.dart</t>
  </si>
  <si>
    <t>lib/presentation/widgets/input_text_form_field_widget.dart</t>
  </si>
  <si>
    <t>lib/presentation/widgets/label_widget.dart</t>
  </si>
  <si>
    <t>lib/presentation/widgets/link_url_widget.dart</t>
  </si>
  <si>
    <t>lib/presentation/widgets/list_view_widget.dart</t>
  </si>
  <si>
    <t>lib/presentation/widgets/main_title_widget.dart</t>
  </si>
  <si>
    <t>lib/presentation/widgets/menu_card_widget.dart</t>
  </si>
  <si>
    <t>lib/presentation/widgets/menu_widget.dart</t>
  </si>
  <si>
    <t>lib/presentation/widgets/notifies/danger_notification_widget.dart</t>
  </si>
  <si>
    <t>lib/presentation/widgets/notifies/error_notification_widget.dart</t>
  </si>
  <si>
    <t>lib/presentation/widgets/notifies/success_notification_widget.dart</t>
  </si>
  <si>
    <t>lib/presentation/widgets/notifies/warning_notification_widget.dart</t>
  </si>
  <si>
    <t>lib/presentation/widgets/other_item_card_widget.dart</t>
  </si>
  <si>
    <t>lib/presentation/widgets/progress_dots_loading_widget.dart</t>
  </si>
  <si>
    <t>lib/presentation/widgets/single_error_content.dart</t>
  </si>
  <si>
    <t>lib/presentation/widgets/stepper_widget.dart</t>
  </si>
  <si>
    <t>lib/presentation/widgets/subtitle_widget.dart</t>
  </si>
  <si>
    <t>lib/presentation/widgets/success_popup.dart</t>
  </si>
  <si>
    <t>lib/presentation/widgets/summary_donation_widget.dart</t>
  </si>
  <si>
    <t>lib/presentation/widgets/tab_indicator.dart</t>
  </si>
  <si>
    <t>lib/presentation/widgets/text_list_with_dot_widget.dart</t>
  </si>
  <si>
    <t>lib/presentation/widgets/tooltip_widget.dart</t>
  </si>
  <si>
    <t>lib/presentation/widgets/triangle_clipper.dart</t>
  </si>
  <si>
    <t>lib/presentation/widgets/upgrader_popup.dart</t>
  </si>
  <si>
    <t>lib/presentation/widgets/webview/webview_before_login_widget.dart</t>
  </si>
  <si>
    <t>lib/shared/config/config.dart</t>
  </si>
  <si>
    <t>lib/shared/config/log_config.dart</t>
  </si>
  <si>
    <t>lib/shared/constants/app_constants.dart</t>
  </si>
  <si>
    <t>lib/shared/constants/duration_constants.dart</t>
  </si>
  <si>
    <t>lib/shared/constants/env_constants.dart</t>
  </si>
  <si>
    <t>lib/shared/constants/format/date_time_format_constants.dart</t>
  </si>
  <si>
    <t>lib/shared/constants/server/retry_on_error_constants.dart</t>
  </si>
  <si>
    <t>lib/shared/constants/server/server_request_response_constants.dart</t>
  </si>
  <si>
    <t>lib/shared/constants/server/server_timeout_constants.dart</t>
  </si>
  <si>
    <t>lib/shared/constants/shared_preference_constants.dart</t>
  </si>
  <si>
    <t>lib/shared/constants/ui/device_constants.dart</t>
  </si>
  <si>
    <t>lib/shared/constants/ui/font_icon_constant.dart</t>
  </si>
  <si>
    <t>lib/shared/constants/ui/paging_constants.dart</t>
  </si>
  <si>
    <t>lib/shared/constants/ui/ui_constants.dart</t>
  </si>
  <si>
    <t>lib/shared/constants/url_constants.dart</t>
  </si>
  <si>
    <t>lib/shared/exception/base/app_exception.dart</t>
  </si>
  <si>
    <t>lib/shared/exception/base/app_exception_wrapper.dart</t>
  </si>
  <si>
    <t>lib/shared/exception/base/exception_mapper.dart</t>
  </si>
  <si>
    <t>lib/shared/exception/parse/parse_exception.dart</t>
  </si>
  <si>
    <t>lib/shared/exception/remote/remote_exception.dart</t>
  </si>
  <si>
    <t>lib/shared/exception/remote/server_error.dart</t>
  </si>
  <si>
    <t>lib/shared/exception/remote/server_error_detail.dart</t>
  </si>
  <si>
    <t>lib/shared/exception/uncaught/app_uncaught_exception.dart</t>
  </si>
  <si>
    <t>lib/shared/extensions/build_context_extensions.dart</t>
  </si>
  <si>
    <t>lib/shared/extensions/stream_extension.dart</t>
  </si>
  <si>
    <t>lib/shared/extensions/string_extension.dart</t>
  </si>
  <si>
    <t>lib/shared/helper/app_info.dart</t>
  </si>
  <si>
    <t>lib/shared/helper/function/function.dart</t>
  </si>
  <si>
    <t>lib/shared/helper/run_catching/result.dart</t>
  </si>
  <si>
    <t>lib/shared/helper/run_catching/run_catching.dart</t>
  </si>
  <si>
    <t>lib/shared/helper/stream/disposable.dart</t>
  </si>
  <si>
    <t>lib/shared/helper/stream/dispose_bag.dart</t>
  </si>
  <si>
    <t>lib/shared/mixin/log_mixin.dart</t>
  </si>
  <si>
    <t>lib/shared/model/shared_enum.dart</t>
  </si>
  <si>
    <t>lib/shared/model/typedef.dart</t>
  </si>
  <si>
    <t>lib/shared/shared.dart</t>
  </si>
  <si>
    <t>lib/shared/utils/app_utils.dart</t>
  </si>
  <si>
    <t>lib/shared/utils/device_utils.dart</t>
  </si>
  <si>
    <t>lib/shared/utils/file_utils.dart</t>
  </si>
  <si>
    <t>lib/shared/utils/log_utils.dart</t>
  </si>
  <si>
    <t>lib/shared/utils/object_utils.dart</t>
  </si>
  <si>
    <t>lib/shared/utils/parse_utils.dart</t>
  </si>
  <si>
    <t>lib/shared/utils/validation_utils.dart</t>
  </si>
  <si>
    <t>lib/shared/utils/view_utils.dart</t>
  </si>
  <si>
    <t>lib/data/api/mapper/base/base_error_response_mapper.dart</t>
  </si>
  <si>
    <t>lib/domain/usecases/get_maintenance_notices_use_case.dart</t>
  </si>
  <si>
    <t>lib/domain/usecases/post_latest_subscribes_use_case.dart</t>
  </si>
  <si>
    <t>lib/presentation/widgets/choose_info_popup/choose_birthday_popup.dart</t>
  </si>
  <si>
    <t>lib/shared/extensions/list_extension.dart</t>
  </si>
  <si>
    <t>Report date: 2024-05-22</t>
  </si>
  <si>
    <t>Total</t>
  </si>
  <si>
    <t>language</t>
  </si>
  <si>
    <t>code</t>
  </si>
  <si>
    <t>comment</t>
  </si>
  <si>
    <t>blank</t>
  </si>
  <si>
    <t>total</t>
  </si>
  <si>
    <t>Dart</t>
  </si>
  <si>
    <t>screenid</t>
  </si>
  <si>
    <t>LOC</t>
  </si>
  <si>
    <t>Common</t>
  </si>
  <si>
    <t>Total (J+K)</t>
  </si>
  <si>
    <t>Project</t>
  </si>
  <si>
    <t>Tracker</t>
  </si>
  <si>
    <t>Parent task</t>
  </si>
  <si>
    <t>Parent task subject</t>
  </si>
  <si>
    <t>Status</t>
  </si>
  <si>
    <t>Priority</t>
  </si>
  <si>
    <t>Subject</t>
  </si>
  <si>
    <t>Author</t>
  </si>
  <si>
    <t>Assignee</t>
  </si>
  <si>
    <t>Updated</t>
  </si>
  <si>
    <t>Category</t>
  </si>
  <si>
    <t>Target version</t>
  </si>
  <si>
    <t>Start date</t>
  </si>
  <si>
    <t>Due date</t>
  </si>
  <si>
    <t>Estimated time</t>
  </si>
  <si>
    <t>Total estimated time</t>
  </si>
  <si>
    <t>Spent time</t>
  </si>
  <si>
    <t>Total spent time</t>
  </si>
  <si>
    <t>% Done</t>
  </si>
  <si>
    <t>Created</t>
  </si>
  <si>
    <t>Closed</t>
  </si>
  <si>
    <t>Last updated by</t>
  </si>
  <si>
    <t>Related issues</t>
  </si>
  <si>
    <t>Files</t>
  </si>
  <si>
    <t>Severity</t>
  </si>
  <si>
    <t>Actual - [Start date]</t>
  </si>
  <si>
    <t>Actual - [Due date]</t>
  </si>
  <si>
    <t>Device OS</t>
  </si>
  <si>
    <t>Phase</t>
  </si>
  <si>
    <t>QC Activity</t>
  </si>
  <si>
    <t>Reproduction Rate</t>
  </si>
  <si>
    <t>Defect Type</t>
  </si>
  <si>
    <t>Cause Category</t>
  </si>
  <si>
    <t>Role</t>
  </si>
  <si>
    <t>Cause Analysis</t>
  </si>
  <si>
    <t>Corrective Action</t>
  </si>
  <si>
    <t>Need translating</t>
  </si>
  <si>
    <t>Q&amp;A Category</t>
  </si>
  <si>
    <t>Private</t>
  </si>
  <si>
    <t>Jichitai</t>
  </si>
  <si>
    <t>Bug</t>
  </si>
  <si>
    <t>Normal</t>
  </si>
  <si>
    <t>M_AMN: すべてのメニュー</t>
  </si>
  <si>
    <t>k.maeda</t>
  </si>
  <si>
    <t>DanTT</t>
  </si>
  <si>
    <t>RPReplay_Final1715914167.MP4</t>
  </si>
  <si>
    <t>Trivial</t>
  </si>
  <si>
    <t>06_AcceptanceTest</t>
  </si>
  <si>
    <t>Acceptance Test</t>
  </si>
  <si>
    <t>Logic of Code</t>
  </si>
  <si>
    <t>Carelessness</t>
  </si>
  <si>
    <t>Customer</t>
  </si>
  <si>
    <t>using wrong text in loading on login screen</t>
  </si>
  <si>
    <t>fix the text in loading screen</t>
  </si>
  <si>
    <t>No</t>
  </si>
  <si>
    <t>[M_NOC_121] Hiển thị thông tin chọn Name và Name Kana không đúng như trên Web</t>
  </si>
  <si>
    <t>HuyDT</t>
  </si>
  <si>
    <t>DuyLA</t>
  </si>
  <si>
    <t>16_Quality Up_Regression test</t>
  </si>
  <si>
    <t>Minor</t>
  </si>
  <si>
    <t>Mobile</t>
  </si>
  <si>
    <t>08_Maintaince</t>
  </si>
  <si>
    <t>Integration Test</t>
  </si>
  <si>
    <t>Other</t>
  </si>
  <si>
    <t>Tester</t>
  </si>
  <si>
    <t>Wrong query api for name and name kana</t>
  </si>
  <si>
    <t>Add query (isManual = true) into the api for get name and name kana</t>
  </si>
  <si>
    <t>B_LGN: ログイン</t>
  </si>
  <si>
    <t>RPReplay_Final1715578935.MP4
RPReplay_Final1715848872.mov</t>
  </si>
  <si>
    <t>asynchronous issue in code function</t>
  </si>
  <si>
    <t>fix asynchronous issue</t>
  </si>
  <si>
    <t>[S_CLG_110] inconsistency between the SubscribeListSCData and SubscribeListSC</t>
  </si>
  <si>
    <t>17_Quality Up_Flutter unit test</t>
  </si>
  <si>
    <t>04_UnitTest</t>
  </si>
  <si>
    <t>Unit Test</t>
  </si>
  <si>
    <t>Wrong attribute: firstNameKana mapper with familyNameKana</t>
  </si>
  <si>
    <t>Change attribute: firstNameKana mapper with firstNameKana</t>
  </si>
  <si>
    <t>[S_CLG_110] Range error when the image deletion index exceeds the length of the file that exists in the state</t>
  </si>
  <si>
    <t>Not check if index is exceed with the size</t>
  </si>
  <si>
    <t>Check if index is exceed with the size</t>
  </si>
  <si>
    <t>[S_CLG_200] Không đồng nhất giữa default value của Data Mapper và Entity Model</t>
  </si>
  <si>
    <t>DungN</t>
  </si>
  <si>
    <t>Coding Standard</t>
  </si>
  <si>
    <t>Developer</t>
  </si>
  <si>
    <t>N/A</t>
  </si>
  <si>
    <t>[S_DIF] Thiếu hiển thị record ở この寄附に関するお問合せ</t>
  </si>
  <si>
    <t>IMG_0534.png
Snag_6c1a36e0.png</t>
  </si>
  <si>
    <t>05_IntegrationTest</t>
  </si>
  <si>
    <t>Điều kiện chưa chuẩn</t>
  </si>
  <si>
    <t>Sửa lại điều kiện</t>
  </si>
  <si>
    <t>[S_LSD_100] không hiển thị default init khi mà chuyển sang year khác</t>
  </si>
  <si>
    <t>RPReplay_Final1715074613.MP4</t>
  </si>
  <si>
    <t>S_LSD</t>
  </si>
  <si>
    <t>Widget thiếu key nên Flutter không tạo widget mới</t>
  </si>
  <si>
    <t>Thêm key để Flutter phân biệt giữa các element</t>
  </si>
  <si>
    <t>[M_NOC_121] - Remove get list postal information api called in initiated</t>
  </si>
  <si>
    <t>HaoNV</t>
  </si>
  <si>
    <t>Major</t>
  </si>
  <si>
    <t>Get list postal information list function call is not necessary</t>
  </si>
  <si>
    <t>Remove get list postal information call in ApplyChangeIndividualInputInitiated event</t>
  </si>
  <si>
    <t>[M_NOC_121] - Wrong Json key PrefectureData model</t>
  </si>
  <si>
    <t>Wrong json key: areaId and urlParam</t>
  </si>
  <si>
    <t>Update json key: areaId and urlParam</t>
  </si>
  <si>
    <t>[M_NOC_121] - Range Invalid Error when list of postal information is empty</t>
  </si>
  <si>
    <t>Get old list postal information in state</t>
  </si>
  <si>
    <t>Change the latest list postal information in state</t>
  </si>
  <si>
    <t>[M_NOC_121] - check zip code part one and two if apply change pressed</t>
  </si>
  <si>
    <t>missing error if the zipcode part one and two is incorrect</t>
  </si>
  <si>
    <t>add the zipcode error when the size of zipcode part one is not 3 characters and the size of zipcode part two two is not 4 characters</t>
  </si>
  <si>
    <t>[M_NOC_121] - Check if zip code response from the api is wrong format as expected</t>
  </si>
  <si>
    <t>missing condition if the zip code response from the api is wrong format</t>
  </si>
  <si>
    <t>add condition if the zip code response is wrong format</t>
  </si>
  <si>
    <t>[M_NOC_121] - Error occur if the birthday is null when parse to DateTime</t>
  </si>
  <si>
    <t>Throw an error when parsing a null datetime</t>
  </si>
  <si>
    <t>Add the regex to check datetime format before parse it</t>
  </si>
  <si>
    <t>[Webview] Session issue</t>
  </si>
  <si>
    <t>HungBT</t>
  </si>
  <si>
    <t>screen-20240502-171506.mp4</t>
  </si>
  <si>
    <t>Android</t>
  </si>
  <si>
    <t>webview shared session problem</t>
  </si>
  <si>
    <t>investigate on webview shared session problem and fix</t>
  </si>
  <si>
    <t>[WebView][COMMON]  WebアプリとFlutter(WebView)で挙動が異なるようです。(Khác nhau khi mở app khác trong ứng dụng giữa web và flutter webview)</t>
  </si>
  <si>
    <t>RPReplay_Final1714631278.MP4
screen-20240502-151828 (1).mp4
RPReplay_Final1714722453.MP4
android.mp4</t>
  </si>
  <si>
    <t>COMMON</t>
  </si>
  <si>
    <t>WebView default settings is different from Android and iOS device</t>
  </si>
  <si>
    <t>Modify settings in WebView on both Android and iOS device</t>
  </si>
  <si>
    <t>[M_NOC] Sai nội dung tooltip ở 氏名</t>
  </si>
  <si>
    <t>Screenshot_20240429_152031.jpg
Snag_4253f38d.png</t>
  </si>
  <si>
    <t>App</t>
  </si>
  <si>
    <t>Layout</t>
  </si>
  <si>
    <t>copy sai text</t>
  </si>
  <si>
    <t>sửa text cho tooltip</t>
  </si>
  <si>
    <t>[M_NOC] Thiếu text note ở 電話番号</t>
  </si>
  <si>
    <t>Snag_42506bbe.png
Screenshot_20240429_151816.jpg</t>
  </si>
  <si>
    <t>web thay đổi ui</t>
  </si>
  <si>
    <t>thêm ui giống web</t>
  </si>
  <si>
    <t>[S_CLG] Thiếu viền table</t>
  </si>
  <si>
    <t>Screenshot_20240429_141057.jpg
Snag_424551e3.png</t>
  </si>
  <si>
    <t>Thiếu border</t>
  </si>
  <si>
    <t>Thêm border</t>
  </si>
  <si>
    <t>[COMMON] hiển thị limit year sai</t>
  </si>
  <si>
    <t>Snag_423edf6f.png
Screenshot_20240429_144925.jpg</t>
  </si>
  <si>
    <t>thiếu lựa chọn năm trong dropdown</t>
  </si>
  <si>
    <t>thêm lựa chọn năm</t>
  </si>
  <si>
    <t>[M_NOC] Size chữ màn hình M_NOC không đồng đều</t>
  </si>
  <si>
    <t>chưa đồng nhất size chữ</t>
  </si>
  <si>
    <t>đồng nhất size chữ trên M_NOC</t>
  </si>
  <si>
    <t>[M_LSD] cái khung bị lủng lỗ ở 2 góc</t>
  </si>
  <si>
    <t>IMG_0436.PNG</t>
  </si>
  <si>
    <t>thiếu border radius</t>
  </si>
  <si>
    <t>Thêm border radius</t>
  </si>
  <si>
    <t>[M_NOC] fix lại hiển thị của 控除情報候補:</t>
  </si>
  <si>
    <t>Screenshot_20240426_154651.jpg
Screenshot_20240426-153723.png</t>
  </si>
  <si>
    <t>missing UI property</t>
  </si>
  <si>
    <t>adding UI property</t>
  </si>
  <si>
    <t>[S_CLG_200] Điều kiện enable button 確認 bị sai</t>
  </si>
  <si>
    <t>missing design function</t>
  </si>
  <si>
    <t>fixing by adding function</t>
  </si>
  <si>
    <t>[S_CLG] Sai text</t>
  </si>
  <si>
    <t>IMG_0414.PNG
Screenshot_20240429_135457.jpg</t>
  </si>
  <si>
    <t>[M_NOT_200] Navigate chưa đúng khi click button x trong pop-up thông báo update version</t>
  </si>
  <si>
    <t>chua handle navigation tren popup</t>
  </si>
  <si>
    <t>handle navigation tren popup</t>
  </si>
  <si>
    <t>[M_LSD] Trên web đang xử lý reset fillter khi select year khác</t>
  </si>
  <si>
    <t>2024-04-19_16-58-16.mp4</t>
  </si>
  <si>
    <t>[M_NOT_100] Số noti chưa đọc không được update khi lần đầu tiên đọc thông báo</t>
  </si>
  <si>
    <t>API lấy notice chưa đọc được gọi trước API đọc notice</t>
  </si>
  <si>
    <t>Điều chỉnh lại vị trí gọi API</t>
  </si>
  <si>
    <t>[M_LSD] Fillter ở year khác, nhưng auto load về current year</t>
  </si>
  <si>
    <t>RPReplay_Final1713514638.MP4</t>
  </si>
  <si>
    <t>Thiếu điều kiện xoá currentYear khi di chuyển từ màn hình todo</t>
  </si>
  <si>
    <t>Thêm điều kiện để xoá currentYear</t>
  </si>
  <si>
    <t>[M_TDL] sai logic Navigate đến màn M_LSD với record của current year, và được filter ワンストップ申請状況: 不備あり 変更届受付状況: 条件なし</t>
  </si>
  <si>
    <t>RPReplay_Final1713258798.MP4</t>
  </si>
  <si>
    <t>Misunderstand Requirement</t>
  </si>
  <si>
    <t>Chưa thay đổi selectedYear thành năm hiện tại khi tap link 確認する tại mục ワンストップ申請不備</t>
  </si>
  <si>
    <t>Tap link 確認する tại mục ワンストップ申請不備 phải chuyển selectedYear trong local storage</t>
  </si>
  <si>
    <t>High</t>
  </si>
  <si>
    <t>[S_CLG_200]自治体へのお問合せ/入力</t>
  </si>
  <si>
    <t>14_Differences with the web system</t>
  </si>
  <si>
    <t>clipboard-202404151319-zlxog.png
RPReplay_Final1713156859.MP4
RPReplay_Final1713164061.MP4
IMG_0389.PNG
Screenshot_20240416_152346.jpg
screen-20240417-132907.mp4
RPReplay_Final1713328028.MP4
Screen_Recording_20240417-160124_Camera.mp4
RPReplay_Final1713344441.MP4
screen-20240419-105558.mp4
screen-20240424-112736.mp4
RPReplay_Final1714018061.MP4
screen-20240425-130458.mp4</t>
  </si>
  <si>
    <t>Critical</t>
  </si>
  <si>
    <t>missing test case</t>
  </si>
  <si>
    <t>covering this case by update source code</t>
  </si>
  <si>
    <t>[S_CLG_200] Trắng màn hình khi vào S_CLG_200</t>
  </si>
  <si>
    <t>IMG_0368.png</t>
  </si>
  <si>
    <t>Chưa handle trường hợp chưa có data</t>
  </si>
  <si>
    <t>Handle thêm trường hợp chưa có data</t>
  </si>
  <si>
    <t>[COMMON] Không thể input text vào textfield ở các mh webview trên iOS</t>
  </si>
  <si>
    <t>RPReplay_Final1712722567.MP4</t>
  </si>
  <si>
    <t>Thuộc tính không tương tác với text (giữ text để copy) cũng ảnh hưởng đến textfield</t>
  </si>
  <si>
    <t>xoá thuộc tính không tương tác với text</t>
  </si>
  <si>
    <t>[B_LGN_100] App login bằng sinh trắc học trước khi chuyển đến AppStore khi Tap vào button [アップデート]</t>
  </si>
  <si>
    <t>RPReplay_Final1712648123.MP4</t>
  </si>
  <si>
    <t>iOS</t>
  </si>
  <si>
    <t>lỗi khi run các func bất đồng bộ</t>
  </si>
  <si>
    <t>handle run func bất đồng bộ</t>
  </si>
  <si>
    <t xml:space="preserve">[B_LGN_100]Khi tap vào button [今はしない] để chuyển đến [CHPlay] sau đó tắt [CHplay] và quay lại app, không tắt loading  </t>
  </si>
  <si>
    <t>Screen_Recording_20240409_134004.mp4</t>
  </si>
  <si>
    <t>lỗi khi run func bất đồng bộ</t>
  </si>
  <si>
    <t>handle khi run func bất đồng bộ</t>
  </si>
  <si>
    <t>[M_CMM_300] Hiển thị thông báo không đồng nhất ở trangh thái [ Foreground ] và 2 trạng thái  [Background],[Terminate]</t>
  </si>
  <si>
    <t>RPReplay_Final1712033737.MP4</t>
  </si>
  <si>
    <t>ở trạng  thái terminate, background cần phải khai báo channel id ở AndroidManifest.xml</t>
  </si>
  <si>
    <t>Tạo channel id mặc định</t>
  </si>
  <si>
    <t>[Webview] ở các màn hình webview khi hết session sẽ xuất hiện popup thông báo để chuyển về login nhưng không tắt được</t>
  </si>
  <si>
    <t>Screen_Recording_20240403_150321.mp4</t>
  </si>
  <si>
    <t>Không tìm được instance của object</t>
  </si>
  <si>
    <t>sửa lại để có thể tìm được instance</t>
  </si>
  <si>
    <t>[M_NOT_200] Khi đã đọc thông báo và back về màn hình [M_NOT_100] vẫn chưa đổi trạng thái thành đã đọc</t>
  </si>
  <si>
    <t>Màn hình đang ở trạng thái lazy nên không update được state</t>
  </si>
  <si>
    <t>Update lại route để màn hình notice detail có thể show ở mọi màn hình</t>
  </si>
  <si>
    <t>[B_LGN_100] khi nhấn vào link [アカウント登録がお済みでない方は こちらから] trên iOS hiệu ứng chuyển màn hình đang hiển thị một khoản đen</t>
  </si>
  <si>
    <t>RPReplay_Final1711952681.MP4</t>
  </si>
  <si>
    <t>chưa thêm background</t>
  </si>
  <si>
    <t>Thêm background</t>
  </si>
  <si>
    <t>[B_LGN_100] cái khung notice đang không cố định ở iOS</t>
  </si>
  <si>
    <t>11_Integration test execute</t>
  </si>
  <si>
    <t>RPReplay_Final1711422318.MP4</t>
  </si>
  <si>
    <t>padding mặc định của widget flutter</t>
  </si>
  <si>
    <t>xóa padding mặc định</t>
  </si>
  <si>
    <t>[M_CMM_100] Làm cho không hiển thị effect background khi tap icon search</t>
  </si>
  <si>
    <t>IMG_1510.PNG</t>
  </si>
  <si>
    <t>không đồng nhất các thành phần appbar</t>
  </si>
  <si>
    <t>đồng nhất các thành phần appbar</t>
  </si>
  <si>
    <t>[M_CMM_100] chưa xử lý hiển thị response trong trường hợp api trả status 500</t>
  </si>
  <si>
    <t>Snag_a4e958.png</t>
  </si>
  <si>
    <t>M_CMM</t>
  </si>
  <si>
    <t>không giống web</t>
  </si>
  <si>
    <t>coding lại cho giống web</t>
  </si>
  <si>
    <t>[M_CMM_100] sau khi đóng pop-up detail issue, không mở lại đc đúng details issue đã đóng</t>
  </si>
  <si>
    <t>RPReplay_Final1711426762.MOV</t>
  </si>
  <si>
    <t>[M_CMM_100] hiển thị icon search ở màn hình login</t>
  </si>
  <si>
    <t>IMG_1509.PNG</t>
  </si>
  <si>
    <t>[M_CMM_100] Khi tap button [閉じる] khi đang mở details issue, không tắt trực tiếp pop-up search</t>
  </si>
  <si>
    <t xml:space="preserve">【B_LGN_100】Khi hết session hiển thị popup thông báo đăng nhập lại, tap vào button trong Popup không chuyển về màn hình Login </t>
  </si>
  <si>
    <t>PhuongNPT</t>
  </si>
  <si>
    <t>Screen_Recording_20240315-152957.mp4</t>
  </si>
  <si>
    <t>Thiếu xử lý navigation</t>
  </si>
  <si>
    <t>Thêm xử lý navigation</t>
  </si>
  <si>
    <t>[Common] 永続ログイン機能を削除。３０分ごとにログインを促す。（Xóa tính năng login vĩnh viễn. Sau 30 phút thì nhắc người dùng login lại.）</t>
  </si>
  <si>
    <t>Related to #138644</t>
  </si>
  <si>
    <t>[S_HOM_100]XMLのダウンロードしたXMLファイルの内容がWebアプリと異なる。（左：Flutter、右：Webアプリ）</t>
  </si>
  <si>
    <t>iamge.png
IMG_0309.png</t>
  </si>
  <si>
    <t>xử lí download xml file khác nhau giữa app và web</t>
  </si>
  <si>
    <t>handle download xml file trên app</t>
  </si>
  <si>
    <t>【S_HOM_100】XMLのダウンロードボタンを押すと画面が真っ白になる。</t>
  </si>
  <si>
    <t>RPReplay_Final1710486614.MP4</t>
  </si>
  <si>
    <t>webview trên ios tự mở file khi download</t>
  </si>
  <si>
    <t>handle tắt tính năng tự mở file trên ios</t>
  </si>
  <si>
    <t>【S_HOM_100】XMLのダウンロードボタンを押すとエラーになる。（Androidのみ）</t>
  </si>
  <si>
    <t>Screen_Recording_20240315-145928.mp4</t>
  </si>
  <si>
    <t>chưa cấp quyền truy cập file trên nhiều version android khác nhau</t>
  </si>
  <si>
    <t>cấp quyền truy cập file trên nhiều version android khác nhau</t>
  </si>
  <si>
    <t>【M_ODD_100】複数件を選択しても１件分しかダウンロードされない（iOSのみ）</t>
  </si>
  <si>
    <t>REC-20240315145408.mp4</t>
  </si>
  <si>
    <t>Bug of webview</t>
  </si>
  <si>
    <t>Fixed</t>
  </si>
  <si>
    <t>[M_NOC_110] Tap vào button [オンライン変更届へ戻る] ở màn hình [オンライン変更届]  không chuyển đúng trang</t>
  </si>
  <si>
    <t>RPReplay_Final1710126559.MP4</t>
  </si>
  <si>
    <t>Lỗi navigation</t>
  </si>
  <si>
    <t>thêm điều kiện naviagtion</t>
  </si>
  <si>
    <t>[COMMON] Đang không đồng nhất cách hiển thị cho tooltip</t>
  </si>
  <si>
    <t>2024-03-08_11-16-10.gif
IMG_1471.PNG</t>
  </si>
  <si>
    <t>Chưa làm common</t>
  </si>
  <si>
    <t>Làm common</t>
  </si>
  <si>
    <t>[M_NOT_100] title tab không căn giữa sau khi mất notice numberical màu đỏ</t>
  </si>
  <si>
    <t>IMG_1464.PNG</t>
  </si>
  <si>
    <t>Lệch label</t>
  </si>
  <si>
    <t>Sửa label</t>
  </si>
  <si>
    <t>[S_CLG_200] Dùng bàn phím tiếng nhật ở お問合せ種別 không được</t>
  </si>
  <si>
    <t>RPReplay_Final1709717937.MP4</t>
  </si>
  <si>
    <t>do khoảng cách dòng đang để theo chữ nhật</t>
  </si>
  <si>
    <t>chỉnh có khoảng cách dòng to ra</t>
  </si>
  <si>
    <t>[M_OAA_100]・左上の「サービス紹介」からマイページLP画面に遷移し、右上の「ログイン」ボタンを押すと、WeViewのホーム画面に遷移する。(・Go to the My Page LP screen from ``Service Introduction'' on the top left, and press the ``Login'' button on the top right to go to the WeView home screen.)</t>
  </si>
  <si>
    <t>RPReplay_Final1709632299.MP4</t>
  </si>
  <si>
    <t>webview problem</t>
  </si>
  <si>
    <t>fix webview navigation</t>
  </si>
  <si>
    <t xml:space="preserve">[M_OAA_100] ・右上の「ログイン」ボタンを押すと、WeViewのホーム画面に遷移する。(Pressing the "Login" button in the upper right corner will take you to the WeView home screen.) </t>
  </si>
  <si>
    <t>RPReplay_Final1709632036.MP4</t>
  </si>
  <si>
    <t>[M_ADD_100]Webアプリと同様に下側の空白をなくした表示にしていただきたいです。 　お手数をおかけしますが、よろしくお願いいたします。( I would like you to display the lower blank space as well as the web application)</t>
  </si>
  <si>
    <t>Screen_Recording_20240305_162015.mp4</t>
  </si>
  <si>
    <t>size dropdown cố định</t>
  </si>
  <si>
    <t>config max size cho dropdown</t>
  </si>
  <si>
    <t>[M_NOC_121] 市区町村及び番地以降」のバリデーションの表示がWebアプリと異なる。( The validation of municipalities and after -sales location is different from the web application.)</t>
  </si>
  <si>
    <t>Related to #142678</t>
  </si>
  <si>
    <t>clipboard-202403051653-plhw6.png
スクリーンショット 2024-03-05 19.24.58.png
AccountForm copy.ts
IMG_4395.png
スクリーンショット 2024-03-07 17.15.20.png
ApplyStepOneTemplate copy.tsx
myco-portal-front-staging.zip
IMG_1627.png
RPReplay_Final1710207680 (1).MP4
IMG_1627.png
RPReplay_Final1710207680 (1).MP4
RPReplay_Final1710231146.MP4</t>
  </si>
  <si>
    <t>Thiếu validation cho field address</t>
  </si>
  <si>
    <t>Thêm validation cho field address</t>
  </si>
  <si>
    <t>[M_NOC_121] 「市区町村及び番地以降」の項目に入力されている値が見切れている。(The values ​​entered in the “Municipalities and Persprons and later” items have been disclosed)</t>
  </si>
  <si>
    <t>IMG_1456.PNG
IMG_0293.PNG</t>
  </si>
  <si>
    <t>Common chưa có handle trường hợp nhập chữ qua đường biên</t>
  </si>
  <si>
    <t>Handle trường hợp đó</t>
  </si>
  <si>
    <t>[M_NOC_121] 「入力候補から選択」から選択した場合、 　「市区町村及び番地以降」の項目に都道府県名まで入力されてしまう。( When selected from ""Select from input candidate"", It will be entered to the prefecture name in the ""Municipal and after -part"" items.)</t>
  </si>
  <si>
    <t>07_Unit test checklist</t>
  </si>
  <si>
    <t>RPReplay_Final1709625338.MP4</t>
  </si>
  <si>
    <t>Chưa loại prefecture name ra khỏi địa chỉ</t>
  </si>
  <si>
    <t>Tách prefecture name ra khỏi địa chỉ</t>
  </si>
  <si>
    <t>[M_NOC_140]「書」が抜けている。(The book is missing.)</t>
  </si>
  <si>
    <t>IMG_0283.png</t>
  </si>
  <si>
    <t>Thiếu chữ tiếng nhật trên UI</t>
  </si>
  <si>
    <t>Thêm chữ tiếng nhật</t>
  </si>
  <si>
    <t>[M_NOC_130]「寄附情報更新」や「変更届」のラベルの上部にスペースが入れていただきたいです。 　（Webアプリの表示と比べると少し詰まって見えるため）(I would like you to include a space at the top of the label of ""Donation Information Update"" and ""Change Notification"".)</t>
  </si>
  <si>
    <t>IMG_0282_1.png</t>
  </si>
  <si>
    <t>Thiếu khoảng cách giữa text và label</t>
  </si>
  <si>
    <t>thêm khoảng cách</t>
  </si>
  <si>
    <t>[M_NOC_130]「氏名」のセイとメイの間にスペースがない。(There is no space between Say and Mei in the "name".)</t>
  </si>
  <si>
    <t>IMG_0282.png</t>
  </si>
  <si>
    <t>thiếu khoảng cách giữa họ và tên</t>
  </si>
  <si>
    <t>[S_CLG_200] Khi submit data thành công và chuyển về lại màn hình [S_CLG_200] ở cụm [お問合せ対象の寄附] không hiển thị  寄附受付No.</t>
  </si>
  <si>
    <t>RPReplay_Final1709523739.MP4
clipboard-202403041058-g1gx0.png</t>
  </si>
  <si>
    <t>chuyển sang trang mới chứ không back về</t>
  </si>
  <si>
    <t>Back về và khởi tạo lại S_CLG_200</t>
  </si>
  <si>
    <t>[S_CLG_300] layout hiển thị không đúng</t>
  </si>
  <si>
    <t>[S_CLG_300] Không limit định dạng hình ảnh</t>
  </si>
  <si>
    <t>RPReplay_Final1709881193.MOV</t>
  </si>
  <si>
    <t>backend handle</t>
  </si>
  <si>
    <t>[M_ONE_400] Fix bug UI</t>
  </si>
  <si>
    <t>KH update UI</t>
  </si>
  <si>
    <t>Update UI theo KH</t>
  </si>
  <si>
    <t>[COMMON] Không vào được màn hình webview</t>
  </si>
  <si>
    <t>RPReplay_Final1709266664.MP4</t>
  </si>
  <si>
    <t>Không lấy được token</t>
  </si>
  <si>
    <t>Đổi logic để lấy token</t>
  </si>
  <si>
    <t>[S_CLG_200] trên Android khi chọn vào item[寄附金受領証明書などの書類送付について] trong cụm [お問合せ種別] không nhấn vào dropdown</t>
  </si>
  <si>
    <t>screen-20240229-123941.mp4</t>
  </si>
  <si>
    <t>hiểu nhầm giá trị trả về</t>
  </si>
  <si>
    <t>thêm lệnh xóa các ký tự trống</t>
  </si>
  <si>
    <t>[M_ONE_200] 「全寄附のオンラインワンストップ申請受付をリクエスト」のフォーム内で改行ができない。</t>
  </si>
  <si>
    <t>Screenshot_1709204379.png</t>
  </si>
  <si>
    <t>Textfield không xuống dòng được</t>
  </si>
  <si>
    <t>Thêm thuộc tính cho textfield để có thể xuống dòng</t>
  </si>
  <si>
    <t>[M_ONE_400] 「番地情報が入力されていません。」エラーが表示されず、次の画面に進めてしまう。</t>
  </si>
  <si>
    <t>Screenshot_1709204072.png</t>
  </si>
  <si>
    <t>source code cũ không có validate</t>
  </si>
  <si>
    <t>thêm validate</t>
  </si>
  <si>
    <t>[S_CLG_100]回答の項目に表示されている時間がWebアプリと一致しない。(The time displayed in the answer item does not match the web application)</t>
  </si>
  <si>
    <t>2024-02-29_17-42-57.png
clipboard-202402291746-3odym.png</t>
  </si>
  <si>
    <t>Hiểu nhầm nghiệp vụ bên source front end</t>
  </si>
  <si>
    <t>chỉnh lại thời gian cho giống với web</t>
  </si>
  <si>
    <t>Immediate</t>
  </si>
  <si>
    <t>[B_LGN_100] Hiển thị popup thông báo bật tính năng sinh trắc học khi vừa vào app và không sử dụng được chức năng sinh trắc học</t>
  </si>
  <si>
    <t>RPReplay_Final1709109931.MP4</t>
  </si>
  <si>
    <t>handle thiếu trường hợp cho account vừa tạo nhưng đang xác thực</t>
  </si>
  <si>
    <t>handle thêm trường hợp cho account vừa tạo nhưng đang xác thực</t>
  </si>
  <si>
    <t xml:space="preserve">[M_ADD_100]「自治体名」で市区町村名を入力しても選択候補が表示されない。 （県名から入力しないと入力候補が表示されない状態）( Even if you enter the municipality name in the "local government name", no selection candidate will be displayed. (If you do not enter from the prefecture name, the input candidate )) </t>
  </si>
  <si>
    <t>Screenshot_20240229_150733.jpg</t>
  </si>
  <si>
    <t>Thiếu case khi search trong dropdown</t>
  </si>
  <si>
    <t>Thêm case khi search trong dropdown</t>
  </si>
  <si>
    <t>[S_DIF_143]「お届け指定日」の選択可能な日付がWebアプリと異なる。(The selected date of the “Delivery Date” is different from the Web app.)</t>
  </si>
  <si>
    <t>Screen_Recording_20240229_160522.mp4</t>
  </si>
  <si>
    <t>sai khoảng ngày trên lịch</t>
  </si>
  <si>
    <t>thêm khoảng ngày trên lịch từ api</t>
  </si>
  <si>
    <t xml:space="preserve">[M_ADD_200] 寄附追加完了画面が表示されない （ずっとインジケータが回っている状態。アプリを閉じて再ログインすると対象寄附の追加はできている。）( Donation additional completion screen is not displayed (The indicator is always spinning. If you close the app and log in again, you can add the target donation.)) </t>
  </si>
  <si>
    <t>error_box.png
Screen_Recording_20240229_153118.mp4</t>
  </si>
  <si>
    <t>lỗi navigation phát sinh do trước đó không đủ data để test</t>
  </si>
  <si>
    <t>đã có data từ bác và handle lỗi navigation</t>
  </si>
  <si>
    <t>[M_NOC_121] Back button không đúng text</t>
  </si>
  <si>
    <t>NamDP</t>
  </si>
  <si>
    <t>Screenshot_20240227-194509.png</t>
  </si>
  <si>
    <t>[S_LSD_100] Button [北海道白糠町のページへ戻る] không hoạt động</t>
  </si>
  <si>
    <t>RPReplay_Final1709089684.MP4</t>
  </si>
  <si>
    <t>chưa handle trường hợp không có dữ liệu</t>
  </si>
  <si>
    <t>thêm hàm check</t>
  </si>
  <si>
    <t>[M_NOC_121] Button [次へ] không bị disabled khi textfield bị trống</t>
  </si>
  <si>
    <t>Screenshot_20240227-192649.png</t>
  </si>
  <si>
    <t>Làm theo web cho bấm nhưng không cho chuyển màn</t>
  </si>
  <si>
    <t>Disable button khi có trường chưa nhập</t>
  </si>
  <si>
    <t>[M_NOC_121] Không thể mở popup chọn ngày tháng năm sinh</t>
  </si>
  <si>
    <t>screen-20240227-191204.mp4</t>
  </si>
  <si>
    <t xml:space="preserve">Chưa handle việc lịch sử thay đổi bị trống
</t>
  </si>
  <si>
    <t>đổi lại</t>
  </si>
  <si>
    <t>[M_NOC_150] Khi update data thất bại nhưng vẫn chuyển sang màn [変更届履歴]</t>
  </si>
  <si>
    <t>RPReplay_Final1709025950.MP4</t>
  </si>
  <si>
    <t>chưa handle remote error</t>
  </si>
  <si>
    <t>handle remote error</t>
  </si>
  <si>
    <t>[M_NOC_121] Tap button [住所検索] hiển thị loading indicator</t>
  </si>
  <si>
    <t>RPReplay_Final1709022248.MP4</t>
  </si>
  <si>
    <t>duplicate hàm load data</t>
  </si>
  <si>
    <t>xóa 1 hàm</t>
  </si>
  <si>
    <t>Các đoạn text đang có lẫn space 1byte</t>
  </si>
  <si>
    <t>[S_DIF_110] Clear data trong field [住所] chưa đúng</t>
  </si>
  <si>
    <t>RPReplay_Final1709009649.MP4</t>
  </si>
  <si>
    <t>lỗi logic input field</t>
  </si>
  <si>
    <t>fix lỗi logic input field</t>
  </si>
  <si>
    <t>[Webview][M_CDM_100] Không thể truy cập màn hình [お問合せ]</t>
  </si>
  <si>
    <t>RPReplay_Final1709009262.MP4</t>
  </si>
  <si>
    <t>webview session</t>
  </si>
  <si>
    <t>fix webview session</t>
  </si>
  <si>
    <t>[Webview][M_ODD_100] Không thể truy cập màn hình [書類ダウンロード]</t>
  </si>
  <si>
    <t>RPReplay_Final1709007023.MP4</t>
  </si>
  <si>
    <t>[M_OAH_100] エラーが発生し、履歴も表示されない。</t>
  </si>
  <si>
    <t>20240227-105618-061.png
clipboard-202402271057-a9v6c.png
スクリーンショット 2024-02-28 13.33.56.png
スクリーンショット 2024-02-28 13.33.36.png</t>
  </si>
  <si>
    <t>API /client/v1/myna/sessions có field subscribe_id_list có dạng List&lt;String&gt; nhưng API không xác thực kiểu dữ liệu nên khi hoàn thành apply onestop sẽ dẫn đến lỗi parse data khi vào xem lịch sử onestop</t>
  </si>
  <si>
    <t>sửa lại kiểu dữ liệu của field subscribe_id_list</t>
  </si>
  <si>
    <t>[B_LGN_120] Hiện tại title message Error [ログインに失敗しました] đang không căn giữa và đoạn thông báo lỗi bên dưới quá sát với title message Error[ログインに失敗しました]</t>
  </si>
  <si>
    <t>clipboard-202402271053-x9hvr.png</t>
  </si>
  <si>
    <t>các thiết bị khách nhau nên đôi khi bị cá khoảng cách bị nhỏ</t>
  </si>
  <si>
    <t>tăng khoảng cách</t>
  </si>
  <si>
    <t>[S_CLG_200] Khi nhập kí tự Spacing nhấn button [送信] không hiển thị thông báo</t>
  </si>
  <si>
    <t>RPReplay_Final1708931121.MP4</t>
  </si>
  <si>
    <t>Chưa biết có trường hợp đó</t>
  </si>
  <si>
    <t>Thêm hàm check khoảng trống</t>
  </si>
  <si>
    <t>[S_CLG_110] Không cho Pass data khi coppy vào textArea</t>
  </si>
  <si>
    <t>RPReplay_Final1708928201.MP4</t>
  </si>
  <si>
    <t>HungBT đang để logic tapregion</t>
  </si>
  <si>
    <t>Bỏ tapreigon</t>
  </si>
  <si>
    <t>[S_CLG_110] Dữ liệu hiển thị trong table đang bị rớt dòng và cắt chữ</t>
  </si>
  <si>
    <t>20240226-114412-616.png</t>
  </si>
  <si>
    <t>fontsize to hơn</t>
  </si>
  <si>
    <t>chỉnh font size cho bằng với các cột khác</t>
  </si>
  <si>
    <t>[S_CLG_100] Hiện thị sai municipalityName ở button [municipalityName+のページへ戻る]</t>
  </si>
  <si>
    <t>20240226-105601-764.png</t>
  </si>
  <si>
    <t>thiếu biến name</t>
  </si>
  <si>
    <t>thêm biến</t>
  </si>
  <si>
    <t>[S_CLG_100] Hiện thị thiếu Prefecture Name ở title</t>
  </si>
  <si>
    <t>clipboard-202402261040-leedq.png</t>
  </si>
  <si>
    <t>Hard Code</t>
  </si>
  <si>
    <t>từ popup đi qua chưa truyền đúng format</t>
  </si>
  <si>
    <t>Chỉnh lại cách truyền paramater</t>
  </si>
  <si>
    <t>[M_NOC_140] sai format text</t>
  </si>
  <si>
    <t>IMG_1427.png
Snag_7d323e2e.png
clipboard-202402271428-gurpn.png</t>
  </si>
  <si>
    <t>Truyền sai paramater</t>
  </si>
  <si>
    <t>Chỉnh lại paramater</t>
  </si>
  <si>
    <t>[M_TDL_100] Không filter record có 不備あり ở List of donation khi Tap 確認する ở ワンストップ申請不備 , màn hình to do list</t>
  </si>
  <si>
    <t>RPReplay_Final1708594583.MP4
Snag_7ccd9523.png</t>
  </si>
  <si>
    <t>Update CR từ khách hàng ảnh hưởng đến tính năng</t>
  </si>
  <si>
    <t>Update lại logic</t>
  </si>
  <si>
    <t>[Webview][S_HOM] Không quay về màn S_HOM từ màn S_LSD</t>
  </si>
  <si>
    <t>RPReplay_Final1708675219.MP4</t>
  </si>
  <si>
    <t>Có 2 cách để trở về từ S_LSD_100 về S_HOM_100 nhưng mới chỉ xử 1 cách</t>
  </si>
  <si>
    <t>Thêm logic để xử lý trường hợp back về từ S_DIF_100</t>
  </si>
  <si>
    <t>[S_CLG_200] Khi chọn ảnh mà tổng dung lượng trên 5mb, khi nhấn button  [確認] không hiển thị thông báo lỗi</t>
  </si>
  <si>
    <t>RPReplay_Final1708670001.MP4
IMG_0248.png</t>
  </si>
  <si>
    <t>Không đợi quá trình push image</t>
  </si>
  <si>
    <t>Thêm hà đợi</t>
  </si>
  <si>
    <t>[M_NOC_150] Text align không đồng nhất</t>
  </si>
  <si>
    <t>Screenshot_1708662909.png</t>
  </si>
  <si>
    <t>thiếu align text</t>
  </si>
  <si>
    <t>thêm align left</t>
  </si>
  <si>
    <t>[M_NOC_150] Text sai màu</t>
  </si>
  <si>
    <t>text sai màu</t>
  </si>
  <si>
    <t>sửa lại màu của text</t>
  </si>
  <si>
    <t>[COMMON] Trường hợp text của item trong DropDownWidget quá dài thì bị vỡ layout</t>
  </si>
  <si>
    <t>Screenshot_20240223_100101.jpg
clipboard-202402231010-vifmo.png</t>
  </si>
  <si>
    <t>common widget không hỗ trợ</t>
  </si>
  <si>
    <t>Thêm hàm thay đổi độ dài và tự động xuống dòng</t>
  </si>
  <si>
    <t>[S_CLG_110] Không chọn được ảnh sau khi show popup [ファイルの上限サイズ5MBを超えています。]</t>
  </si>
  <si>
    <t>Others</t>
  </si>
  <si>
    <t>missing case khi hiển thị popup</t>
  </si>
  <si>
    <t>thêm logic case</t>
  </si>
  <si>
    <t>[COMMON] Vấn đề navigation trên luồng M_NOC khi đi từ M_DIF_100</t>
  </si>
  <si>
    <t>missing case in app navigation</t>
  </si>
  <si>
    <t>fix app navigation</t>
  </si>
  <si>
    <t>[M_ONE_320] Khi tắt popup NFC hiển thị popup thông báo NFC không thành công (iOS)</t>
  </si>
  <si>
    <t>Copied from #141178</t>
  </si>
  <si>
    <t>RPReplay_Final1708587060.mov</t>
  </si>
  <si>
    <t>NFC trên iOS cần 2s để có thể finish NFC session nên khi nhấn quét NFC lại sẽ bị lỗi</t>
  </si>
  <si>
    <t>disabled button 2s trên iOS sau khi finish NFC session</t>
  </si>
  <si>
    <t>[M_NOC_140] Không load được màn ステップ３ 変更申請内容確認</t>
  </si>
  <si>
    <t>RPReplay_Final1708491034.MP4</t>
  </si>
  <si>
    <t xml:space="preserve">lỗi do biến tháng được dán giá trị tháng
</t>
  </si>
  <si>
    <t>gán giá trị lại</t>
  </si>
  <si>
    <t>[S_CLG_200] Màn hình trắng khi multi chạm trong lúc chọn hình ảnh</t>
  </si>
  <si>
    <t>RPReplay_Final1708498949.MP4</t>
  </si>
  <si>
    <t>chưa xử lí chức năng chọn nhiều ảnh</t>
  </si>
  <si>
    <t>handle function chọn hình ảnh</t>
  </si>
  <si>
    <t>[M_NOC_121] Get sai date ở 生年月日 trường hợp chỉ có 1 user personal infor</t>
  </si>
  <si>
    <t>IMG_1419.png
IMG_1420.png</t>
  </si>
  <si>
    <t>M＿NOC_121</t>
  </si>
  <si>
    <t>Đang để biến ngày mang giá trị tháng</t>
  </si>
  <si>
    <t>để vào giá trị ngày</t>
  </si>
  <si>
    <t>[M_NOC_121] Màu của dotted line đang bị sai</t>
  </si>
  <si>
    <t>[S_DIF_141]  input field セイ đang nhỏ hơn các trường khác</t>
  </si>
  <si>
    <t>10_Integration test checklist</t>
  </si>
  <si>
    <t>set thừa 1 thuộc tính</t>
  </si>
  <si>
    <t>bỏ thuộc tính căn giữa</t>
  </si>
  <si>
    <t>[M_NOC_121] Vị trí dropdown menu đang căn giữa</t>
  </si>
  <si>
    <t>clipboard-202402201630-8q3xq.png</t>
  </si>
  <si>
    <t>thừa trường căn giữa trong dropdown widget</t>
  </si>
  <si>
    <t>Bỏ trường căn giữa</t>
  </si>
  <si>
    <t>[S_DIF_143] Có thể chọn được ngày trước ngày hiện tại</t>
  </si>
  <si>
    <t>khoảng ngày có thể chọn trên calendar không đúng</t>
  </si>
  <si>
    <t>điều chỉnh khoảng ngày có thể chọn trên calendar</t>
  </si>
  <si>
    <t>[S_CLG_110]  Element chứa hình ảnh không bằng nhau</t>
  </si>
  <si>
    <t>08_Unit test execute</t>
  </si>
  <si>
    <t>chia tỉ lệ element trên màn hình bị lệch</t>
  </si>
  <si>
    <t>chia lại tỉ lệ</t>
  </si>
  <si>
    <t>[M_ONE_200] Trường hợp đã gửi request background ở cụm [リクエスト済みです] hiển thị không đúng</t>
  </si>
  <si>
    <t>clipboard-202402191940-5loux.png
clipboard-202402191940-9ntlq.png</t>
  </si>
  <si>
    <t>Thiếu background</t>
  </si>
  <si>
    <t>thêm background</t>
  </si>
  <si>
    <t>[M_ONE_100] Khi nhấn vào link chuyển qua webview không back về được trên iOS</t>
  </si>
  <si>
    <t>RPReplay_Final1708327344.MP4</t>
  </si>
  <si>
    <t>screen cần navigate tới ở home nhưng đang ở onestop nên xảy ra lỗi</t>
  </si>
  <si>
    <t>quay về home trước khi navigate tới màn hình đó</t>
  </si>
  <si>
    <t>[M_NOC_121] Vỡ layout</t>
  </si>
  <si>
    <t>clipboard-202402190953-f08pd.png</t>
  </si>
  <si>
    <t xml:space="preserve">Sử dụng cứng chiều dài button nhưng để text scale theo điện thoại
</t>
  </si>
  <si>
    <t>để 2 nút xuống dòng</t>
  </si>
  <si>
    <t>[NO.10][M_ONE_200]「対象外」の寄附情報が「対象外」になっていない。</t>
  </si>
  <si>
    <t>Screenshot_20240221-154344.jpg
IMG_1155 (Small).png</t>
  </si>
  <si>
    <t>handle thiếu trường hợp [対象外]</t>
  </si>
  <si>
    <t>thêm trường hợp [対象外]</t>
  </si>
  <si>
    <t>[M_ONE_320] Thông báo lỗi trên Ios và Android không đồng nhất</t>
  </si>
  <si>
    <t>Copied to #141560</t>
  </si>
  <si>
    <t>RPReplay_Final1708069064.MP4
5165114623406.mp4</t>
  </si>
  <si>
    <t>Android phải tự custom các popup NFC</t>
  </si>
  <si>
    <t>xử lý thêm khi thư viện quăng ra lỗi</t>
  </si>
  <si>
    <t>[NO.24][M_ONE_620]「カードの読み取りに失敗しました」以外のエラーメッセージが表示されない。 　（上記のエラー内容でもカードのリトライ回数は減っているので注意。）</t>
  </si>
  <si>
    <t>Related to #141283</t>
  </si>
  <si>
    <t>catch sai exception</t>
  </si>
  <si>
    <t>sửa catch exception</t>
  </si>
  <si>
    <t>[NO.8][M_ONE_200]「全寄附のオンラインワンストップ申請受付をリクエスト」の入力フォームが入力のたび、loadingされる。</t>
  </si>
  <si>
    <t>Screen_Recording_20240221-155505.mp4</t>
  </si>
  <si>
    <t>[NO.7][M_ONE_200]「自治体名」と「同自治体３件目からの寄附情報」のチェックボックを押してもチェックが入らない。(Androidのみ)</t>
  </si>
  <si>
    <t>Screen_Recording_20240221-153352.mp4</t>
  </si>
  <si>
    <t>Đang refactor màn hình nhưng khách hàng vào test</t>
  </si>
  <si>
    <t>[NO.6][M_ONE_200]「全寄附のオンラインワンストップ申請受付をリクエスト」が正常に表示されない。（Androidのみ）</t>
  </si>
  <si>
    <t>Screenshot_20240222-092427.png
Screenshot_20240222-092427.png</t>
  </si>
  <si>
    <t>[NO.3][M_ONE_100]「ご注意ください」項目の 　「変更届の申請はこちらから」の遷移先を「寄附者情報(M_DIF_300)」から「オンライン変更届(M_NOC_100)」に変更</t>
  </si>
  <si>
    <t>Screen_Recording_20240221-150317.mp4</t>
  </si>
  <si>
    <t>Di chuyển sai màn hình</t>
  </si>
  <si>
    <t>Di chuyển đến màn hình [M_NOC_100]</t>
  </si>
  <si>
    <t>[NO.2][M_ONE_100]「オンラインワンストップ申請の流れ」項目テキストの 　「オンライン変更届申請完了」を「オンラインワンストップ申請完了」に変更("・ ""Flow of online one stop application"" item text Changed ""Online Change Notice Application Completion"" to ""Online One Stop Application Completion")</t>
  </si>
  <si>
    <t>Screenshot_20240221-144623.png</t>
  </si>
  <si>
    <t>[NO.9][M_ONE_200]「全寄附のオンラインワンストップ申請受付をリクエスト」の入力フォームの値が空でも送信できてしまう。(・ The value of the input form of the “Request for online one -stop applications for all donations” can be sent in empty.)</t>
  </si>
  <si>
    <t>[NO.5][M_ONE_200]画面上部の「絞り込み条件」を「申請対象の寄附を選択」に変更( Change the "narrowing condition" at the top of the screen to "Select the donation to the application")</t>
  </si>
  <si>
    <t>Screenshot_20240221-151823.png</t>
  </si>
  <si>
    <t>[NO.11][M_ONE_300]画面下から２番目の「オンラインワンストップ申請を中断して戻る」のボタンが２回目以降、機能していない。(-The second "Return to the online one -stop application" from the bottom of the screen has not functioned since the second time.)</t>
  </si>
  <si>
    <t>Screen_Recording_20240222_140900.mp4</t>
  </si>
  <si>
    <t>Popup không được tắt khi nhấn ok để trở thành M_ONE_100</t>
  </si>
  <si>
    <t>thêm tắt popup</t>
  </si>
  <si>
    <t>[NO.18][M_ONE_400]電話番号：初期値にハイフンが含まれる場合、ハイフンありでも進めてしまう。(・ Phone number: If the initial value contains hyphen, it will proceed even if there is hyphen.)</t>
  </si>
  <si>
    <t>Screenshot_20240222_142946.jpg</t>
  </si>
  <si>
    <t>dấu gạch nối của data từ API khi select sẽ bị lỗi độ dài khi post data lên server</t>
  </si>
  <si>
    <t>dấu gạch nối của data từ API phải được xóa khi select</t>
  </si>
  <si>
    <t>[NO.15][M_ONE_400]住所：「入力候補から選択」の「控除情報を候補から選択」で郵便番号が表示されていない。(・ Address: The postal code is not displayed in “Select deduction information from candidates” in “Select from input candidate”.)</t>
  </si>
  <si>
    <t>Screenshot_20240222_142315.jpg</t>
  </si>
  <si>
    <t>không vào được [M_ONE_400] nên không rõ logic</t>
  </si>
  <si>
    <t>Thêm zipcode vào popup select address</t>
  </si>
  <si>
    <t>[NO.16][M_ONE_400]住所：「入力候補から選択」から選択した際、「市区町村及び番地以降」にしか値が入っていない。(・ Address: When selected from "Select from input candidate", there is only a value in "municipalities and after -counter".)</t>
  </si>
  <si>
    <t>Screen_Recording_20240222_142005.mp4</t>
  </si>
  <si>
    <t>Không vào được [M_ONE_400] nên không rõ logic</t>
  </si>
  <si>
    <t>Thêm logic để set thêm zipcode, prefecture</t>
  </si>
  <si>
    <t>[NO.19][M_ONE_500]「申告の特例適用に関する事項同意②」のチェック項目テキストを(Check items for ""Agreement on Special Examination of Declaration ②)</t>
  </si>
  <si>
    <t>Screenshot_20240222_143031.jpg</t>
  </si>
  <si>
    <t>copy nhầm text</t>
  </si>
  <si>
    <t>sửa text</t>
  </si>
  <si>
    <t>[NO.22][M_ONE_600]電話番号にハイフンが入った状態で「マイナンバーカード読み取り」を押した場合、エラーが発生する。( If you press "My Number Card Read" with a hyphen in the phone number, an error occurs.)</t>
  </si>
  <si>
    <t>[NO.21][M_ONE_600]「申請対象の寄附」：複数自治体の情報が誤った自治体名でまとめて表示される。(・ “Donation of application target”: The information of multiple municipalities is displayed in collective local government names.)</t>
  </si>
  <si>
    <t>Screenshot_20240222_143234.jpg</t>
  </si>
  <si>
    <t>Hiểu sai ý nghĩa của table</t>
  </si>
  <si>
    <t>cần tạo mỗi table là 1 municipality</t>
  </si>
  <si>
    <t>[NO.20][M_ONE_600]「申請対象の寄附」：表示される自治体名が申請対象の寄附情報と一致していない。(・ “Donation of application target”: The displayed local government name does not match the donation information to be applied)</t>
  </si>
  <si>
    <t>[NO.25][M_ONE_700]エラーが発生する(An error occurs)</t>
  </si>
  <si>
    <t>Khách hàng gửi code không xử lý phần không sử dụng ứng dụng myna portal</t>
  </si>
  <si>
    <t>KH đã sửa code</t>
  </si>
  <si>
    <t>[M_CMM_400]バナー画像を押した際に表示されるモーダルの追加をよろしくお願いいたします(Please add the modal displayed when you press the banner image)</t>
  </si>
  <si>
    <t>clipboard-202402161127-uk2ix.png
clipboard-202402161128-txp53.png
Screen_Recording_20240229_162234.mp4</t>
  </si>
  <si>
    <t>thiếu function khi coding logic</t>
  </si>
  <si>
    <t>thêm function</t>
  </si>
  <si>
    <t>[NO.40][M_DIF_211]テキストの「変更後のメールアドしス宛に」を「変更後のメールアドレス宛に」変更 ( Changed "to the email address after the change" to the text to "to the email address after the change")</t>
  </si>
  <si>
    <t>clipboard-202402161056-bsjir.png
Screenshot_20240221-135219.png
Screenshot_20240221-135219.png
Screenshot_20240221-135219.png</t>
  </si>
  <si>
    <t>sai text</t>
  </si>
  <si>
    <t>[M_ONE_200] Khi chưa check ô checkbox all trên tilte có background màu trắng</t>
  </si>
  <si>
    <t>IMG_0222.png
Screenshot 2024-02-16 at 10.51.21.png</t>
  </si>
  <si>
    <t>chưa xử lý khi không check sẽ hiển thị màu trắng</t>
  </si>
  <si>
    <t>xử lý khi không check sẽ hiển thị mà trắng</t>
  </si>
  <si>
    <t>[M_ONE_200] Đoạn  text phía dưới title [申請対象の寄附を選択] đang hiển thị trên 1 dòng</t>
  </si>
  <si>
    <t>Screenshot 2024-02-16 at 10.39.37.png
IMG_0222.png</t>
  </si>
  <si>
    <t>chưa xuống dòng như chỉ định</t>
  </si>
  <si>
    <t>xuống dòng như chỉ định</t>
  </si>
  <si>
    <t>[S_LSD_100] get thiếu prefecture name ở title</t>
  </si>
  <si>
    <t>IMG_1403.png
Snag_53e27667.png
evidence-1.png</t>
  </si>
  <si>
    <t>tham khảo bug#141759</t>
  </si>
  <si>
    <t>[M_NOC_121] Hiện tai các button đang không nằm trong cụm [住所]</t>
  </si>
  <si>
    <t>Screenshot_20240215_145236.jpg</t>
  </si>
  <si>
    <t>Đang fix cứng các thông số</t>
  </si>
  <si>
    <t>Chỉnh lại auto scale theo chiều rộng của màn hình</t>
  </si>
  <si>
    <t>[M_NOC_120] Button [候補がないため個別に入力する] không nhấn được</t>
  </si>
  <si>
    <t>Khi fix các bug liên màn hình thì tạo ra bug</t>
  </si>
  <si>
    <t>Chỉnh lại logic chuyển màn hình</t>
  </si>
  <si>
    <t>[S_DIF_143]Tap button [戻る] không quay về màn hình S_HOM_100</t>
  </si>
  <si>
    <t>RPReplay_Final1707298564.MP4</t>
  </si>
  <si>
    <t>navigator chưa chính xác</t>
  </si>
  <si>
    <t>fix navigator</t>
  </si>
  <si>
    <t>[M_NOC_121] Text trong popup [氏名] đang hiển thi sai</t>
  </si>
  <si>
    <t>IMG_0214.png
Screenshot 2024-02-15 at 12.09.09.png</t>
  </si>
  <si>
    <t>popup chưa có option lựa chọn kananame</t>
  </si>
  <si>
    <t>Thêm option</t>
  </si>
  <si>
    <t>[M_LSD_120] Khi tap vào button [北海道紋別市のページへ移動する] trên IOS chưa chuyển đúng màn hình</t>
  </si>
  <si>
    <t>IMG_0210.png
RPReplay_Final1707969908.MP4</t>
  </si>
  <si>
    <t>lỗi webview navigation</t>
  </si>
  <si>
    <t>sửa navigation của webview</t>
  </si>
  <si>
    <t>[M_NOC_121] nội dung trong cụm [住所] hiện đang rớt dòng</t>
  </si>
  <si>
    <t>Screenshot 2024-02-07 at 09.50.11.png
IMG_0205.png</t>
  </si>
  <si>
    <t>NamDP sử dụng subtile</t>
  </si>
  <si>
    <t>HuyDT sử dụng TextWigdet</t>
  </si>
  <si>
    <t>[M_ADD_100] Không auto filled data vào field メイ, セイ</t>
  </si>
  <si>
    <t>RPReplay_Final1707216493.MP4</t>
  </si>
  <si>
    <t>bug phát sinh khi thêm logic cho input field</t>
  </si>
  <si>
    <t>chỉnh sửa lại logic input field</t>
  </si>
  <si>
    <t>[M_NOC_121] Khi tap vao button [次へ] chưa navigation đến màn hình [M_NOC_130]</t>
  </si>
  <si>
    <t>5141739644362.mp4</t>
  </si>
  <si>
    <t>Lỗi logic khi kiểm tra các trường input</t>
  </si>
  <si>
    <t>chỉnh sửa lại logic kiểm tra</t>
  </si>
  <si>
    <t>[M_NOC_121] Button [オンライン変更届を中断して戻る] đang không navigation về màn hình [M_NOC_100]</t>
  </si>
  <si>
    <t>sai logic</t>
  </si>
  <si>
    <t>replace màn hình M_NOC_121 thành M_NOT_100</t>
  </si>
  <si>
    <t xml:space="preserve">[M_NOC_121] Kiểm tra lại data dropDown ở cụm [生年月日] đang hiển thị không đúng ở cả 3 field [年], [月], [日] </t>
  </si>
  <si>
    <t>z5141596097692_f983b0dae070de66aa8b2ebc951fe45d.jpg
z5141596104840_b04f5ccc5973f6a6e96c8b4a4717c189.jpg
z5141596105546_8c0f6da42d2a63a997aa85d8308aca61.jpg</t>
  </si>
  <si>
    <t>Khởi tạp ngay từ đầu</t>
  </si>
  <si>
    <t>Khởi tạo lúc sau</t>
  </si>
  <si>
    <t>[M_NOC_121] Hiển thị sai text [姓] và [名] ở cụm [氏名]</t>
  </si>
  <si>
    <t>Screenshot 2024-02-06 at 15.59.56.png</t>
  </si>
  <si>
    <t>Copy sai tên</t>
  </si>
  <si>
    <t>Chỉnh sửa lại layout</t>
  </si>
  <si>
    <t>[M_NOC_121] Xóa data trong các ô input không hiển thị requirement</t>
  </si>
  <si>
    <t>5141720956114.mp4
Screenshot 2024-02-15 at 13.58.54.png
IMG_0217.png
Screenshot 2024-02-15 at 14.05.16.png
IMG_0218.png
clipboard-202402221543-cjn5k.png</t>
  </si>
  <si>
    <t>Không reset error khi chọn</t>
  </si>
  <si>
    <t>Thêm hàm reset error</t>
  </si>
  <si>
    <t>[M_NOC_121] input [メイ] chưa hiển thị màu xám khi đã disable</t>
  </si>
  <si>
    <t>Screenshot 2024-02-06 at 15.29.00.png</t>
  </si>
  <si>
    <t>Không chỉnh màu khi disable</t>
  </si>
  <si>
    <t>Chỉnh lại màu</t>
  </si>
  <si>
    <t>[M_NOC_121] Không hiển thị  thông báo requiment khi xóa data ở ô input [電話番号]</t>
  </si>
  <si>
    <t>5141413147529.mp4</t>
  </si>
  <si>
    <t>Không thêm hàm làm mới error</t>
  </si>
  <si>
    <t>Thêm hàm làm mới error</t>
  </si>
  <si>
    <t>[M_NOC_121] khi nhấn vào button check trên bàn phím không hiển thị lại data</t>
  </si>
  <si>
    <t>5141391693755.mp4</t>
  </si>
  <si>
    <t>Hàm change textfile bị lỗi</t>
  </si>
  <si>
    <t>Chỉnh sửa lại logic hàm change textfield</t>
  </si>
  <si>
    <t>[M_NOC_121] Tổng số lượng hiển thị ở [控除情報候補: x] và số lượng data trả ra đang sai</t>
  </si>
  <si>
    <t>z5141329877412_8402c1d4f9b1f8aabae605cffec22b5e.jpg
IMG_0215.png</t>
  </si>
  <si>
    <t>Chưa gọi hàm loại các item trùng</t>
  </si>
  <si>
    <t>Gọi hàm loại các item trùng</t>
  </si>
  <si>
    <t>[M_NOC_121]  đang hiển thị thiếu text [※住所が静岡県浜松市の方]</t>
  </si>
  <si>
    <t>Screenshot 2024-02-06 at 14.41.40.png</t>
  </si>
  <si>
    <t>Text bị xóa trong quá trình sửa các lỗi khác</t>
  </si>
  <si>
    <t>Thêm lại text và tooltip</t>
  </si>
  <si>
    <t>[M_NOC_121]  Khi nhấn button [クリア] hiển thị thông báo requirement</t>
  </si>
  <si>
    <t>5141263215727.mp4</t>
  </si>
  <si>
    <t>Chưa set hàm reset error</t>
  </si>
  <si>
    <t>[M_NOC_121]  Khi chọn 1 địa chỉ màu của card đang hiển thị sai màu</t>
  </si>
  <si>
    <t>image.jpg
Screenshot 2024-02-06 at 14.02.36.png
z5162418170950_4115d7be3d46acfa2a2478b6ae93fa69.jpg</t>
  </si>
  <si>
    <t>Sử dụng commmon popup cũ</t>
  </si>
  <si>
    <t>Sử dụng common popup mới</t>
  </si>
  <si>
    <t>[M_NOC_121]  Màu của button [適用する] và đường Line trên title của popup đang hiển thị sai màu</t>
  </si>
  <si>
    <t>z5141184638681_5c9822e27e280db9e226009019666222.jpg
Screenshot 2024-02-06 at 13.56.43.png</t>
  </si>
  <si>
    <t>Sử dụng popup cũ</t>
  </si>
  <si>
    <t>Sử dụng pop mới</t>
  </si>
  <si>
    <t>[M_NOC_121]  Text [電話番号], [フリガナ] và [生年月日] đang bị rớt dòng</t>
  </si>
  <si>
    <t>z5141109415939_c28ad80a457bdd893736be70c4a3d04e.jpg</t>
  </si>
  <si>
    <t>NamDP  sử dụng subtitle widget nên khó can thiệp độ dài</t>
  </si>
  <si>
    <t>Chuyển qua text</t>
  </si>
  <si>
    <t>[M_NOC_121]  không hiển thị button back về [オンライン変更届へ戻る]</t>
  </si>
  <si>
    <t>Screenshot 2024-02-06 at 13.18.11.png
z5141095711041_66599a84a5c6d985b4a91bcf464c85c3.jpg</t>
  </si>
  <si>
    <t>Chưa thêm back button</t>
  </si>
  <si>
    <t>Thêm back button</t>
  </si>
  <si>
    <t>[S_CLG_200] Text trong popup thông báo lỗi Message Error đang không căn giữa</t>
  </si>
  <si>
    <t>IMG_0203.png
IMG_0204.png
Screenshot 2024-02-06 at 11.40.31.png</t>
  </si>
  <si>
    <t xml:space="preserve">popup error không có căn giữa
</t>
  </si>
  <si>
    <t>Căn giữa text của poperror</t>
  </si>
  <si>
    <t>[S_CLG_200] Trên Android đang bị cắt chữ</t>
  </si>
  <si>
    <t>z5140592868891_7485b602697c16c0085e14607afb56cf.jpg
z5162607359830_78891a165f7d9b269cc11ccc995a193d.jpg</t>
  </si>
  <si>
    <t>Khoảng cách dòng quá ngắn</t>
  </si>
  <si>
    <t>Nâng khoảng cách các dòng</t>
  </si>
  <si>
    <t>[S_DIF_100] File download về ở mục 変更届受付状況 của tab 2 đang không đúng</t>
  </si>
  <si>
    <t>IMG_1378.png
Snag_1fc580b2.png
Snag_1fc655d4.png</t>
  </si>
  <si>
    <t>Set sai  file tải về iOS</t>
  </si>
  <si>
    <t>Sửa lại đúng file cần tải</t>
  </si>
  <si>
    <t>[M_NOC_150] Text [表示されている寄附全てに変更をおこないます。よろしいですか？] đang hiển thị 1 dòng và căn trái</t>
  </si>
  <si>
    <t>IMG_0190.png</t>
  </si>
  <si>
    <t>layout</t>
  </si>
  <si>
    <t>fix layout</t>
  </si>
  <si>
    <t>[M_NOC_121] Khi sửa data ở ô input [市区町村及び番地以降] và chọn lại  data trong popup [住所検索結果] thì  data vẫn không đổi</t>
  </si>
  <si>
    <t>RPReplay_Final1706865007.MP4</t>
  </si>
  <si>
    <t>lỗi xảy ra khi fix bug liên màn hình</t>
  </si>
  <si>
    <t>Chỉnh sửa lại logic</t>
  </si>
  <si>
    <t>[M_NOC_121] popup hiển thị sai trong trường hợp khi tap vào button [住所検索] với zipcode không đúng</t>
  </si>
  <si>
    <t>IMG_0187.png
Screenshot 2024-02-02 at 15.56.26.png</t>
  </si>
  <si>
    <t>Sử dụng common popup</t>
  </si>
  <si>
    <t>[M_NOC_121] Kiểm tra button [閉じる] và button [適用する] đang không hiển thi giống trên PD</t>
  </si>
  <si>
    <t>Screenshot 2024-02-02 at 15.24.08.png
IMG_0184.png</t>
  </si>
  <si>
    <t>Sử dụng pop up cũ</t>
  </si>
  <si>
    <t>[S_CLG_200] tap button [お問合せ一覧に戻る], hoặc link お問合せ一覧に戻る, không navigate về đúng màn hình</t>
  </si>
  <si>
    <t>RPReplay_Final1706861399.MP4
5162674873611.mp4</t>
  </si>
  <si>
    <t>Hiểu nhầm là back về trang trước</t>
  </si>
  <si>
    <t>Chỉnh logic back về S_LCG_100</t>
  </si>
  <si>
    <t>[M_NOC_121] list card trong popup [住所検索結果] hiển thị không đúng</t>
  </si>
  <si>
    <t>IMG_0184 (1).png</t>
  </si>
  <si>
    <t>sử dụng popup cũ</t>
  </si>
  <si>
    <t>sử dụng common popup</t>
  </si>
  <si>
    <t>[M_NOC_121] không có cụm [控除情報候補:x] trong popup</t>
  </si>
  <si>
    <t>clipboard-202402021508-xoyg3.png</t>
  </si>
  <si>
    <t>Sử dụng pop cũ</t>
  </si>
  <si>
    <t>Sử dụng pop common</t>
  </si>
  <si>
    <t>[M_NOC_121] Sai tên popup [住所検索結果]</t>
  </si>
  <si>
    <t>IMG_0184.png
Screenshot 2024-02-02 at 14.30.55.png</t>
  </si>
  <si>
    <t>Sử dụng pop tự build</t>
  </si>
  <si>
    <t>Sử dụng popup common</t>
  </si>
  <si>
    <t>[M_NOC_121]  Progress bar đang hiển thi không đúng</t>
  </si>
  <si>
    <t>IMG_0182.png
Screenshot 2024-02-02 at 13.52.53.png</t>
  </si>
  <si>
    <t>Chưa Update theo PD mới</t>
  </si>
  <si>
    <t>Đã Update</t>
  </si>
  <si>
    <t>[M_NOC_110]  Đang thiếu màn hình ở trường hợp chuyển giao giữa các năm</t>
  </si>
  <si>
    <t>image.png</t>
  </si>
  <si>
    <t>update pd case</t>
  </si>
  <si>
    <t>update code</t>
  </si>
  <si>
    <t>[M_NOC_130] Trên phần title của card đang hiển thị không đúng UI</t>
  </si>
  <si>
    <t>IMG_0180.png
Screenshot 2024-02-01 at 17.04.38.png</t>
  </si>
  <si>
    <t>M_NOT_130</t>
  </si>
  <si>
    <t>[M_NOC_130] Text [今から行う変更申請は、下記の寄附が対象となります。 内容に間違いがないか確認し、「次へ」ボタンを押してください。] không hiển thị thành 2 hàng</t>
  </si>
  <si>
    <t>IMG_0179.png
Screenshot 2024-02-01 at 16.51.22.png
Screenshot 2024-02-01 at 16.51.48.png
IMG_0207.png</t>
  </si>
  <si>
    <t>Urgent</t>
  </si>
  <si>
    <t>[WebView][B_EDI_100] Không mở được màn hình này trên android</t>
  </si>
  <si>
    <t>clipboard-202402011546-2xjhy.png
clipboard-202402011547-na7tl.png</t>
  </si>
  <si>
    <t>Bug web</t>
  </si>
  <si>
    <t>[M_NOC_120] Khi tap và card animation xuất hiện vòng tròn màu xám</t>
  </si>
  <si>
    <t>[M_NOC_110]  Khi card mở rộng Text [複数の異なる控除情報: x件] đang hiển thị sai màu</t>
  </si>
  <si>
    <t>IMG_0174.png
Screenshot 2024-02-01 at 10.36.07.png</t>
  </si>
  <si>
    <t>Màu mặc định của title expandable card</t>
  </si>
  <si>
    <t>Thêm màu cho title</t>
  </si>
  <si>
    <t>[M_LSD_100] Chưa reset filter option khi select donation year khác</t>
  </si>
  <si>
    <t>RPReplay_Final1706674372.MP4</t>
  </si>
  <si>
    <t>Handle thiếu trường hợp khi thay đổi năm</t>
  </si>
  <si>
    <t>Handle thêm trường hợp thay đổi năm</t>
  </si>
  <si>
    <t>[S_CLG_400]  Tap vào button [お問合せ一覧に戻る] chuyển sai màn hình</t>
  </si>
  <si>
    <t>Hàm chuyển màn bị lỗi</t>
  </si>
  <si>
    <t>[S_DIF_144] Sau khi thao tác apply change trên web, data trong お届け指定日 hiển thị trên app khác với web</t>
  </si>
  <si>
    <t>2024-01-30_17-48-56.mp4
Screenshot_20240130_171221.jpg
Snag_1ae4b17.png
IMG_1397.png</t>
  </si>
  <si>
    <t>format data bug</t>
  </si>
  <si>
    <t>edit format</t>
  </si>
  <si>
    <t>[S_DIF_143] trong trường hợp api trả 500</t>
  </si>
  <si>
    <t>Snag_19ed340.png
Screenshot_20240130_173413.jpg
Snag_19f7387.png</t>
  </si>
  <si>
    <t>update pd</t>
  </si>
  <si>
    <t>[S_DIF_143] Sau khi xóa data trong お届け指定日, không disable button [申請]</t>
  </si>
  <si>
    <t>Screen_Recording_20240130_170819.mp4</t>
  </si>
  <si>
    <t>validator problem</t>
  </si>
  <si>
    <t>fix validator</t>
  </si>
  <si>
    <t>[S_DIF_143] xử lí hiển thị dropdown sao cho hiển thị hết toàn bộ option</t>
  </si>
  <si>
    <t>IMG_1365.PNG</t>
  </si>
  <si>
    <t>common bug</t>
  </si>
  <si>
    <t>fix common</t>
  </si>
  <si>
    <t>[S_DIF_143] đang không focus vào year được select</t>
  </si>
  <si>
    <t>Screen_Recording_20240130_162143.mp4</t>
  </si>
  <si>
    <t>calendar picker</t>
  </si>
  <si>
    <t>fix calendar picker</t>
  </si>
  <si>
    <t>[S_DIF_143] nhập date ở calendar đang không auto format</t>
  </si>
  <si>
    <t>Screen_Recording_20240130_161707.mp4
IMG_1138.PNG
Snag_2ab47951.png</t>
  </si>
  <si>
    <t>input logic</t>
  </si>
  <si>
    <t>change logic</t>
  </si>
  <si>
    <t>[B_LGN_110] Điện thoại không có chức năng login sinh trắc học nhưng vẫn hiển thị button 生体認証でログイン</t>
  </si>
  <si>
    <t>merge conflict code lỗi</t>
  </si>
  <si>
    <t>fix lại như ban đầu</t>
  </si>
  <si>
    <t>[S_CLG_300]  Tap vào button [送信] chuyển sai màn hình</t>
  </si>
  <si>
    <t>RPReplay_Final1706606983.MP4</t>
  </si>
  <si>
    <t>hàm chuyển màn hình bị lỗi khi fix bug</t>
  </si>
  <si>
    <t>Chỉnh sửa logic</t>
  </si>
  <si>
    <t>[WebView][M_ODD_100] Swipe Back từ subscribe detail về document download trên IOS</t>
  </si>
  <si>
    <t>webview on ios</t>
  </si>
  <si>
    <t>fix webview</t>
  </si>
  <si>
    <t>[S_CLG_210]  Khi không có nội dung hiển thị dấu  " - "</t>
  </si>
  <si>
    <t>clipboard-202401301539-a7jhl.png</t>
  </si>
  <si>
    <t>Chưa thêm hàm chuyển thành "-" khi không có nội dung</t>
  </si>
  <si>
    <t>Thêm hàm chuyển thành "-" khi không có nội dung</t>
  </si>
  <si>
    <t>[Webview][S_HOM_100] Không mở được màn hình home của flutter</t>
  </si>
  <si>
    <t>screen navigation</t>
  </si>
  <si>
    <t>fix navigation</t>
  </si>
  <si>
    <t>[S_CLG_210]  Button [適用する] đang hiển thị sai text</t>
  </si>
  <si>
    <t>clipboard-202401301533-l9gwm.png</t>
  </si>
  <si>
    <t>Bất cẩn khi copy các tên</t>
  </si>
  <si>
    <t>Thêm tên lại như web</t>
  </si>
  <si>
    <t>[S_CLG_210]  Đang hiển thị sai Text [選択中の寄附]  và đang không đúng Format</t>
  </si>
  <si>
    <t>clipboard-202401301500-lzv6q.png</t>
  </si>
  <si>
    <t>Bất cẩn khi copy tên từ web</t>
  </si>
  <si>
    <t>Điền tên lại đúng với web</t>
  </si>
  <si>
    <t>[S_CLG_210]  Title đang hiển thị không giống với API trả về</t>
  </si>
  <si>
    <t>Copied from #140371</t>
  </si>
  <si>
    <t>clipboard-202401301437-pjwcf.png
clipboard-202401301453-pxxp7.png</t>
  </si>
  <si>
    <t>Tên địa phương bị hard code</t>
  </si>
  <si>
    <t>Lấy tên địa phương theo API trả về</t>
  </si>
  <si>
    <t>[S_CLG_210] Tăng khoản cách giữa text và card</t>
  </si>
  <si>
    <t>Copied to #140373</t>
  </si>
  <si>
    <t>clipboard-202401301437-pjwcf.png</t>
  </si>
  <si>
    <t xml:space="preserve">Chưa thêm khoảng cách
</t>
  </si>
  <si>
    <t>Thêm khoảng cách</t>
  </si>
  <si>
    <t>[S_CLG_210]  Animation khi tap chọn card xuất hiện vòng tròn màu xám</t>
  </si>
  <si>
    <t>RPReplay_Final1706591069.MP4</t>
  </si>
  <si>
    <t>sử dụng checkbox của flutter</t>
  </si>
  <si>
    <t>tự custom</t>
  </si>
  <si>
    <t>[S_CLG_200] Không hiển thị popup thông báo lỗi  [添付できる画像ファイルの数は5ファイルまでです]</t>
  </si>
  <si>
    <t>20240130-110832-354.png</t>
  </si>
  <si>
    <t>Hàm popup chưa được thêm</t>
  </si>
  <si>
    <t>Thêm hàm popup</t>
  </si>
  <si>
    <t>[S_CLG_200] Khi chọn hình ảnh trên 5mb không thông báo lỗi</t>
  </si>
  <si>
    <t>Screenshot_20240130-105817.png
screen-20240130-105848.mp4
clipboard-202401301102-tsics.png</t>
  </si>
  <si>
    <t>Chưa thêm popup báo lỗi</t>
  </si>
  <si>
    <t xml:space="preserve">
Thêm popup báo lỗi</t>
  </si>
  <si>
    <t>[S_CLG_200] Khi chon hoặc chụp trên 5 ảnh không hiển thị popup thông báo lỗi</t>
  </si>
  <si>
    <t>RPReplay_Final1706586653.MP4
clipboard-202401301054-4mgfk.png</t>
  </si>
  <si>
    <t>Chưa thêm popup hiện lỗi</t>
  </si>
  <si>
    <t>[S_CLG_200] Text [画像を添付する (5MBまでのGIF、PNG、JPEGファイル)] của input [画像添付] không in đậm</t>
  </si>
  <si>
    <t>clipboard-202401301039-ngdkp.png
clipboard-202401301039-1zpt8.png</t>
  </si>
  <si>
    <t>Common chưa in đậm</t>
  </si>
  <si>
    <t>Thêm trường bold vào nội dung của common</t>
  </si>
  <si>
    <t>[S_CLG_200] Border khi khi Tap vào chưa đổi màu và màu con trỏ chuột là màu đen, giảm khoản cách 4 phía trong TextArea</t>
  </si>
  <si>
    <t>clipboard-202401301019-4353e.png
clipboard-202401301019-a0y0i.png</t>
  </si>
  <si>
    <t>Chưa có thuộc tính thay đổi border</t>
  </si>
  <si>
    <t>Thêm thuộc tính thay đổi border</t>
  </si>
  <si>
    <t>[S_CLG_200] Không hiển thị số receipt_number khi chọn một trường hợp cụ thể</t>
  </si>
  <si>
    <t>clipboard-202401301000-9rbvr.png
clipboard-202401301001-mfsfc.png</t>
  </si>
  <si>
    <t>Chưa có logic đi từ luồng M_DIF_100</t>
  </si>
  <si>
    <t>Thêm logic</t>
  </si>
  <si>
    <t>[S_CLG_200] Không có 2 đường line giữa field [お問合せ対象の寄附] và button [寄附を指定する]</t>
  </si>
  <si>
    <t>Lỗi logic khi hiện và ẩn recipet number</t>
  </si>
  <si>
    <t>Chỉnh sửa lại logic hiển thị</t>
  </si>
  <si>
    <t>[S_CLG_200] Nội dung [お問合せ対象の寄附]đang hiển thị sai</t>
  </si>
  <si>
    <t>Hiển thị bị sai</t>
  </si>
  <si>
    <t>Chỉnh sửa lại hiển thị</t>
  </si>
  <si>
    <t>[S_CLG_200] Khoản cách giữa text và card sát nhau</t>
  </si>
  <si>
    <t>clipboard-202401292228-vhkvx.png</t>
  </si>
  <si>
    <t>Chưa thêm phần khoảng cách giống app cũ</t>
  </si>
  <si>
    <t>[S_CLG_200] Nội dung ở Field [お問合せ先] chưa đúng</t>
  </si>
  <si>
    <t>clipboard-202401292220-qaxl0.png</t>
  </si>
  <si>
    <t>Chưa hiển thị màn hình theo luồng từ M_DIF_100</t>
  </si>
  <si>
    <t>Thêm logic đi từ luồng M_DIF_100</t>
  </si>
  <si>
    <t>[S_CLG_200] Tại dropdown [お問合せ種別] không hiển thị con trỏ để search</t>
  </si>
  <si>
    <t>5118012448368.mp4</t>
  </si>
  <si>
    <t>Chưa hiểu thuật toán</t>
  </si>
  <si>
    <t>Thêm thuật toán drop down như màn hình M_ADD_100</t>
  </si>
  <si>
    <t>[COMMON] xử lí ở field nhập zip-code, chỉ cho phép nhập đúng số lượng numerical</t>
  </si>
  <si>
    <t>IMG_1137.JPG
Snag_1f9f3e53.png</t>
  </si>
  <si>
    <t>Chưa thêm thuộc tính maxlengh cho textField</t>
  </si>
  <si>
    <t>Thêm thuộc tính</t>
  </si>
  <si>
    <t>[Webview][M_FAQ_100] Xử lí khi click button ログイン chưa đúng</t>
  </si>
  <si>
    <t>webview navigation</t>
  </si>
  <si>
    <t>[Webview][M_ODD_100]Không tải tài liệu về được trên IOS</t>
  </si>
  <si>
    <t>ios webview</t>
  </si>
  <si>
    <t>fix webiew</t>
  </si>
  <si>
    <t>[M_DIF_200] Không kết nối được với Line Service trên Android và IOS</t>
  </si>
  <si>
    <t>webview package</t>
  </si>
  <si>
    <t>change webview package</t>
  </si>
  <si>
    <t xml:space="preserve">[S_DIF_110] Sau khi thực hiện change request ở 書類送付先, button 変更 không đổi thành 確認 </t>
  </si>
  <si>
    <t>RPReplay_Final1706512287.MP4</t>
  </si>
  <si>
    <t>navigation and page reload problem</t>
  </si>
  <si>
    <t>fix reload problem</t>
  </si>
  <si>
    <t>[S_DIF_100] hiển thị chưa đúng trạng thái incomplete gray 受付完了 ở tab 2</t>
  </si>
  <si>
    <t>IMG_1135.PNG
Snag_1f1bef94.png</t>
  </si>
  <si>
    <t>Source code không đồng nhất với web hiện tại</t>
  </si>
  <si>
    <t>Đã sửa lại theo source code mới của KH</t>
  </si>
  <si>
    <t>[S_CLG_110] The filesize of selected image is bigger than the original one.</t>
  </si>
  <si>
    <t>99_Review Code</t>
  </si>
  <si>
    <t>Code Review</t>
  </si>
  <si>
    <t>lỗi khi decode hình ảnh trên ios</t>
  </si>
  <si>
    <t>xử lí cách decode khác</t>
  </si>
  <si>
    <t>[S_CLG_110] thông báo lỗi khi tổng dung lương hình trên 5mb</t>
  </si>
  <si>
    <t>IMG_0154.png
RPReplay_Final1706504694.MP4
RPReplay_Final1707971730.MP4</t>
  </si>
  <si>
    <t>không biết có trường hợp này</t>
  </si>
  <si>
    <t>xử lý để show message lỗi</t>
  </si>
  <si>
    <t>[S_CLG_110] Sau khi đã gửi data button vẫn enable</t>
  </si>
  <si>
    <t>screen-20240129-111913.mp4</t>
  </si>
  <si>
    <t>button vẫn enabled khi submit thành công</t>
  </si>
  <si>
    <t>disabled button sau khi submit thành công</t>
  </si>
  <si>
    <t>[S_CLG_110] Thông báo lỗi đang sát với cạnh của màn hình (Android)</t>
  </si>
  <si>
    <t>clipboard-202401291047-ypaak.png</t>
  </si>
  <si>
    <t>chưa thêm padding cho cục text này</t>
  </si>
  <si>
    <t>thêm padding để thụt vào</t>
  </si>
  <si>
    <t>[B_RPW_100] Không thể vào màn hình reset pw B_RPW_100</t>
  </si>
  <si>
    <t>Phiên bản mới đã được fix</t>
  </si>
  <si>
    <t>[S_CLG_110] Khi cách xuống 1 dòng tap button[送信] hiển thị sai thông báo</t>
  </si>
  <si>
    <t>clipboard-202401261804-u3sml.png
clipboard-202401261805-sxmxo.png</t>
  </si>
  <si>
    <t>thiếu xử lý trim blank line</t>
  </si>
  <si>
    <t>xử lý trim blank line</t>
  </si>
  <si>
    <t>[S_CLG_110] Trên iOS không cho chọn nhiều ảnh một lúc</t>
  </si>
  <si>
    <t>RPReplay_Final1706264457.MP4</t>
  </si>
  <si>
    <t>conflict between package and default options on device</t>
  </si>
  <si>
    <t>add another package to handle</t>
  </si>
  <si>
    <t>[S_DIF_141] Không hiển thị message [必須項目です] khi field 姓 đang blank</t>
  </si>
  <si>
    <t>IMG_1134.PNG</t>
  </si>
  <si>
    <t>missing validator case</t>
  </si>
  <si>
    <t>[COMMON] tại các field input 電話番号 (sđt), làm hiển thị bàn phím số</t>
  </si>
  <si>
    <t>IMG_1132.PNG</t>
  </si>
  <si>
    <t>Chưa thêm hàm chọn bàn phím số</t>
  </si>
  <si>
    <t>Thêm hàm chọn bàn phím số</t>
  </si>
  <si>
    <t>[S_CLG_110] khi tap vao button [キャンセル] không tắt popup</t>
  </si>
  <si>
    <t>RPReplay_Final1706263070.MP4</t>
  </si>
  <si>
    <t>do bắt event tap thay vì event pressed</t>
  </si>
  <si>
    <t>bắt event pressed cho button này</t>
  </si>
  <si>
    <t>[S_CLG_110] placeholder đang không in đậm</t>
  </si>
  <si>
    <t>20240126-164446-341.png
clipboard-202401261649-vwqhy.png
IMG_0195.png</t>
  </si>
  <si>
    <t>không in đậm placeholder</t>
  </si>
  <si>
    <t>in đậm placeholder</t>
  </si>
  <si>
    <t>[S_CLG_110] button đang hiển thị sai màu</t>
  </si>
  <si>
    <t>clipboard-202401261605-qcplx.png
clipboard-202401261607-6tiae.png</t>
  </si>
  <si>
    <t>không kiểm tra lại layout</t>
  </si>
  <si>
    <t>kiểm tra lại layout và fix theo như mô tả</t>
  </si>
  <si>
    <t>[S_CLG_110] không hiển thị lỗi khi nhập quá 2000 kí tự</t>
  </si>
  <si>
    <t>clipboard-202401261555-u8qf0.png
140154.png</t>
  </si>
  <si>
    <t>thiếu text như mô tả</t>
  </si>
  <si>
    <t>thêm text lỗi như mô tả</t>
  </si>
  <si>
    <t>[S_CLG_110] Khi tap vào TextArea border đang hiển thị màu xanh</t>
  </si>
  <si>
    <t>clipboard-202401261546-wefmw.png</t>
  </si>
  <si>
    <t>không biết là khi focus phải đổi thành màu đen</t>
  </si>
  <si>
    <t>focus input đổi thành màu đen</t>
  </si>
  <si>
    <t>[S_CLG_110] Title 寄附受付No trong table đang thiếu [.]</t>
  </si>
  <si>
    <t>clipboard-202401261458-mtq63.png</t>
  </si>
  <si>
    <t>thiếu dấu chấm</t>
  </si>
  <si>
    <t>thêm dấu chấm</t>
  </si>
  <si>
    <t>[M_NOC_121] đang không check numerical 2byte ( ký tự số định dạng kiểu nhật) hợp lệ</t>
  </si>
  <si>
    <t>Do chưa nhầm lẫn giữa việc kiểm tra số font thường và font nhật</t>
  </si>
  <si>
    <t>Viết lệch kiểm tra số font nhật và font thường</t>
  </si>
  <si>
    <t>[WebView][S_HOM_100] Khi hết thời gian đăng nhập logout về trang login của website</t>
  </si>
  <si>
    <t>Related to #140074</t>
  </si>
  <si>
    <t>screen-20240126-115945.mp4</t>
  </si>
  <si>
    <t>Thiếu xử lý navigate về login của app khi hết session</t>
  </si>
  <si>
    <t>Xử lý thêm để navigate quay về login của app</t>
  </si>
  <si>
    <t>[S_DIF_141] đang không check numerical 2byte hợp lệ</t>
  </si>
  <si>
    <t>IMG_1127.JPG
Snag_f26c787.png</t>
  </si>
  <si>
    <t>Hàm kiểm tra số định dạng số 1 byte không nhận dạng được ký tự số định dạng chữ nhật</t>
  </si>
  <si>
    <t>Thêm hàm kiểm tra ký tự số kiểu chữ nhật</t>
  </si>
  <si>
    <t>[COMMON] bàn phim tiếng anh khi xóa text tiếng nhật bị nhảy con trỏ</t>
  </si>
  <si>
    <t>RPReplay_Final1706241955.MP4</t>
  </si>
  <si>
    <t>Chưa thêm hàm giữ nguyên con trở</t>
  </si>
  <si>
    <t>Viết hàm giữ nguyên con trỏ</t>
  </si>
  <si>
    <t>[S_DIF_141] Fix khoảng cách giữa 2 field</t>
  </si>
  <si>
    <t>IMG_9A1DD5FCC0C7-1.JPEG</t>
  </si>
  <si>
    <t>layout bug</t>
  </si>
  <si>
    <t>[WebView][M_LSD_120] Hiện tại không vào được màn hình [S_HOM_100]</t>
  </si>
  <si>
    <t>RPReplay_Final1706239067.MP4</t>
  </si>
  <si>
    <t>handle webview session</t>
  </si>
  <si>
    <t>【M_NOC_121】Label [都道府県]  vẫn hiện nội dung khi chọn button [クリア]</t>
  </si>
  <si>
    <t>Do fix bug nên logic bị thay đổi</t>
  </si>
  <si>
    <t>Sửa lại logic xóa</t>
  </si>
  <si>
    <t>[COMMON][Permanent Login] Không thể keep login khi di chuyển sang webview.</t>
  </si>
  <si>
    <t>Related to #140132</t>
  </si>
  <si>
    <t>chưa xử lý keep login</t>
  </si>
  <si>
    <t>xử lý keep login</t>
  </si>
  <si>
    <t>[S_DIF_142][BE] bị lỗi server khi input số điện thoại bằng một chuỗi số dài</t>
  </si>
  <si>
    <t>IMG_1112.PNG
IMG_1113.PNG</t>
  </si>
  <si>
    <t>be chưa handle lỗi validation</t>
  </si>
  <si>
    <t>handle validation</t>
  </si>
  <si>
    <t>[Webview][S_HOM_100]  Button  寄附金控除に関する証明書（XMLデータ）のダウンロード không hoạt động</t>
  </si>
  <si>
    <t>clipboard-202401251624-02kxh.png</t>
  </si>
  <si>
    <t>webview does not automatically download file</t>
  </si>
  <si>
    <t>add download feature</t>
  </si>
  <si>
    <t>[Webview][S_ONE_100] Web page not avaliable</t>
  </si>
  <si>
    <t>clipboard-202401251620-fktoz.png</t>
  </si>
  <si>
    <t>Lỗi web</t>
  </si>
  <si>
    <t>[S_ADD_100] button [北海道白糠町のページへ戻る] hiển thị sai màu</t>
  </si>
  <si>
    <t>clipboard-202401251619-xh21o.png</t>
  </si>
  <si>
    <t>Web</t>
  </si>
  <si>
    <t>[WebView][S_HOM_100] Indicator hiển thị không full màn hình</t>
  </si>
  <si>
    <t>az_recorder_20240125_161044.mp4</t>
  </si>
  <si>
    <t>[WebView][S_HOM_100] Breadcrumbs không hoạt động trên android</t>
  </si>
  <si>
    <t>[S_ADD_100] button[寄附を追加する] hiển thị sai màu</t>
  </si>
  <si>
    <t>clipboard-202401251543-mhqzx.png
IMG_0193.png</t>
  </si>
  <si>
    <t>[S_ADD_100] button hiển thị sai màu</t>
  </si>
  <si>
    <t>clipboard-202401251520-tnahx.png
IMG_0192.png</t>
  </si>
  <si>
    <t>[S_HOM_100] Không hiển thị year trên android</t>
  </si>
  <si>
    <t>Screenshot_20240125_151505.jpg</t>
  </si>
  <si>
    <t>unknow</t>
  </si>
  <si>
    <t>[S_HOM_100] Màu nền của hiệu ứng chuyển trang đen thui</t>
  </si>
  <si>
    <t>webview</t>
  </si>
  <si>
    <t>[S_HOM_100] Chưa xóa icon chuông và hamburger menu</t>
  </si>
  <si>
    <t>[WebView][S_HOM_100] Không thể back về màn hình S_HOM từ màn hình S_ONE trên ios</t>
  </si>
  <si>
    <t>[COMMON] Đang hiển thị header khác nhau ở các màn hình</t>
  </si>
  <si>
    <t>Screenshot_20240125-141655.png
Screenshot_20240125-141716.png
Screenshot_20240125-141716.png</t>
  </si>
  <si>
    <t>common layout</t>
  </si>
  <si>
    <t>Low</t>
  </si>
  <si>
    <t>[S_CLG_210] Button disable  khi chưa chọn Item</t>
  </si>
  <si>
    <t>Copied from #140018</t>
  </si>
  <si>
    <t>clipboard-202401251441-mdbid.png</t>
  </si>
  <si>
    <t>Change Request</t>
  </si>
  <si>
    <t>Thay đổi từ logic web sang logic app cho tường minh hơn</t>
  </si>
  <si>
    <t>Thay đổi theo logic app</t>
  </si>
  <si>
    <t>[S_CLG_100] Chưa gắn hyperlink cho よくある質問</t>
  </si>
  <si>
    <t>Copied to #140023</t>
  </si>
  <si>
    <t>clipboard-202401251414-u1jvj.png</t>
  </si>
  <si>
    <t>chưa gắn link</t>
  </si>
  <si>
    <t>gắn link</t>
  </si>
  <si>
    <t>[WebView][S_HOM_100] Hiển thị màn hình trắng khi click button 寄附金控除に関する証明書（XMLデータ）のダウンロード</t>
  </si>
  <si>
    <t>clipboard-202401251359-llfsm.png
clipboard-202401251359-dm5z9.png
clipboard-202401251401-hwpzh.png</t>
  </si>
  <si>
    <t>Tự động mở file khi download xong</t>
  </si>
  <si>
    <t>Reload lại webview để không mở file</t>
  </si>
  <si>
    <t>[M_ADD_100] Không hiển thị đúng message error</t>
  </si>
  <si>
    <t>clipboard-202401251020-hbasj.png
clipboard-202401251035-ubq3b.png</t>
  </si>
  <si>
    <t>server error message</t>
  </si>
  <si>
    <t>fix to show full message</t>
  </si>
  <si>
    <t>[Common WebView] Crash App khi navigate từ WebView về màn hình Flutter</t>
  </si>
  <si>
    <t>browser on ios device</t>
  </si>
  <si>
    <t>[S_DIF_140] fix UI của 変更履歴</t>
  </si>
  <si>
    <t>IMG_1104.PNG
Snag_60f2bca.png
evidence_139962.png</t>
  </si>
  <si>
    <t>S_LSD_140</t>
  </si>
  <si>
    <t>không kiểm tra kỹ layout</t>
  </si>
  <si>
    <t>fix theo mô tả</t>
  </si>
  <si>
    <t xml:space="preserve">[S_DIF_140] Trong trường hợp không có chức năng edit, 変更履歴 không hiển thị </t>
  </si>
  <si>
    <t>IMG_1099.PNG
Snag_5f25b53.png
evidence_139960.png</t>
  </si>
  <si>
    <t>không xử lý logic để ẩn hiện</t>
  </si>
  <si>
    <t>xử lý để ẩn như mô tả</t>
  </si>
  <si>
    <t>[S_DIF_140] fix UI của table 寄附返礼</t>
  </si>
  <si>
    <t>IMG_1103.PNG
2024-01-24_16-37-51.mp4
Snag_5e642c5.png
evidence_139958.png</t>
  </si>
  <si>
    <t>không kiểm tra lại layout, logic page reload</t>
  </si>
  <si>
    <t>kiểm tra và correct theo như mô tả, fix page reload</t>
  </si>
  <si>
    <t>[S_DIF_140] fix UI của 配送状況</t>
  </si>
  <si>
    <t>IMG_1100.JPG
Snag_5a47bd7.png
Snag_5a491e0.png
evidence_139953_1.png
evidence_139953_2.png
IMG_1390 (1).png</t>
  </si>
  <si>
    <t>không kiểm tra kỹ giao diện</t>
  </si>
  <si>
    <t>kiểm tra và fix theo yêu cầu</t>
  </si>
  <si>
    <t>[S_DIF_100] Làm text hiển thị trạng thái giao hàng to hơn</t>
  </si>
  <si>
    <t>IMG_0096.JPG
Snag_540c412.png
IMG_1379.png</t>
  </si>
  <si>
    <t>NamDP để font mặc định</t>
  </si>
  <si>
    <t>HuyDt sử dụng font to hơn</t>
  </si>
  <si>
    <t>[S_LSD_100] cần fix màu 1 số elements</t>
  </si>
  <si>
    <t>2024-01-23_15-09-04.mp4
IMG_0608.JPG
Snag_557a62.png
IMG_0609.JPG
Snag_5d4031.png
Screenshot_20240125-133221.png</t>
  </si>
  <si>
    <t>không kiểm tra design khi code</t>
  </si>
  <si>
    <t>kiểm tra và đổi theo hướng tester</t>
  </si>
  <si>
    <t>[M_NOT_200] Back về M_NOT_100 từ M_NOT_200</t>
  </si>
  <si>
    <t>Màn hình chưa render xong nên logic không thực thi</t>
  </si>
  <si>
    <t>Delay logic để màn hình render xong</t>
  </si>
  <si>
    <t>[S_LSD_100] thiếu link back to jichitai home</t>
  </si>
  <si>
    <t>IMG_0608.JPG
Snag_285159.png
IMG_1109.JPG</t>
  </si>
  <si>
    <t>chưa thêm nút back về</t>
  </si>
  <si>
    <t>thêm nút back về</t>
  </si>
  <si>
    <t>[S_LSD_100] trong TH không có data list of donation hiển thị thì không hiển thị header</t>
  </si>
  <si>
    <t>NhanTCH</t>
  </si>
  <si>
    <t>IMG_0608.JPG
Snag_153794.png
IMG_1110.JPG</t>
  </si>
  <si>
    <t>chưa xử lý khi không có data</t>
  </si>
  <si>
    <t>xử lý hiển thị dựa vào municipality được chọn trước đó</t>
  </si>
  <si>
    <t>[S_LSD_100] chưa get lên hết toàn bộ donation năm</t>
  </si>
  <si>
    <t>IMG_0608.JPG</t>
  </si>
  <si>
    <t>không hiểu nghiệp vụ</t>
  </si>
  <si>
    <t>nhờ tester giải thích</t>
  </si>
  <si>
    <t>[S_DIF_100] cần chỉnh lại căn lề subject của 寄附金受領証明書発行状況</t>
  </si>
  <si>
    <t>IMG_0078 (1).PNG
Snag_621bdfa2.png</t>
  </si>
  <si>
    <t>Việc về có trùng hay lệch cũng tùy thuộc vào thiết bị</t>
  </si>
  <si>
    <t>Căn sát vào để đỡ lệch</t>
  </si>
  <si>
    <t>[S_CLG_300] nút [修正する] back về [S_CLG_110]</t>
  </si>
  <si>
    <t>Screen_Recording_20240122-161356.mp4</t>
  </si>
  <si>
    <t>Hiểu sai về navigator luồng  S_CLG</t>
  </si>
  <si>
    <t>Sửa lại navigator giống với web</t>
  </si>
  <si>
    <t>[S_DIF_100] Không thể download được file trên iOS</t>
  </si>
  <si>
    <t>[Webview][S_HOM_100] WebView does not load local storage variable: Selected Year</t>
  </si>
  <si>
    <t>clipboard-202401221355-zhejq.png
clipboard-202401221355-hfhqu.png</t>
  </si>
  <si>
    <t>browser in ios device</t>
  </si>
  <si>
    <t>[S_LSD_100] get hiển thị sai khi municipality không có service delivery</t>
  </si>
  <si>
    <t>IMG_0091.png
Snag_61684afa.png</t>
  </si>
  <si>
    <t>không hiểu rõ nghiệp vụ</t>
  </si>
  <si>
    <t>xem hiển thị trên web và đọc lại source code để chỉnh sửa</t>
  </si>
  <si>
    <t>[S_CLG_200] Hiển thị sai tên khu vực ở title</t>
  </si>
  <si>
    <t>IMG_0089.JPG</t>
  </si>
  <si>
    <t>Không nhận ra title chứa municipality_name</t>
  </si>
  <si>
    <t>Thêm municipality_name</t>
  </si>
  <si>
    <t>[S_LSD_100] Hiển thị sai tên khu vực ở title</t>
  </si>
  <si>
    <t>IMG_0086.PNG
Snag_1fb715d7.png
IMG_1377.png</t>
  </si>
  <si>
    <t>Không nhận ra title bao gồm municipality name</t>
  </si>
  <si>
    <t>thêm municipalityname</t>
  </si>
  <si>
    <t>[COMMON] Không dùng được bàn phím tiếng nhật để input</t>
  </si>
  <si>
    <t>RPReplay_Final1705653672.MP4
RPReplay_Final1707111926.mp4
RPReplay_Final1707118019.MP4
RPReplay_Final1707117946.MP4</t>
  </si>
  <si>
    <t>không kiểm tra nhập bằng bàn phím tiếng nhật</t>
  </si>
  <si>
    <t>fixbug và test lại bằng cách nhập bàn phím tiếng nhật.</t>
  </si>
  <si>
    <t>[Webview][COMMON] Không thể quay về màn hình khi nhấn nút back trên Android và IOS</t>
  </si>
  <si>
    <t>NhungNTT</t>
  </si>
  <si>
    <t>ios browser</t>
  </si>
  <si>
    <t>[S_CLG_110]  Dưới field [画像添付] bên Android thiếu text  [※添付できる画像ファイルの数は5ファイルまでです。]</t>
  </si>
  <si>
    <t>clipboard-202401191648-8kw3g.png
clipboard-202401191648-g2s8l.png</t>
  </si>
  <si>
    <t>có thể là chưa build bản android mới nhất</t>
  </si>
  <si>
    <t>lấy bản build android mới nhất</t>
  </si>
  <si>
    <t>[Webview][COMMON] Button [トップ] không hoạt động khi xuất hiện lỗi 404 ở Webview</t>
  </si>
  <si>
    <t>RPReplay_Final1705654349.MP4</t>
  </si>
  <si>
    <t>【S_CLG_200】button [確認] không enable khi điền đủ các input field</t>
  </si>
  <si>
    <t>06_Coding logic</t>
  </si>
  <si>
    <t>Screenshot_20240119-151340.png
Screenshot_20240119-151700.png</t>
  </si>
  <si>
    <t>03_Coding</t>
  </si>
  <si>
    <t>để điều kiện sai</t>
  </si>
  <si>
    <t>chỉnh lại điều kiện là chỉ cần chọn contactType và điền nội dung theo dịnh dạng</t>
  </si>
  <si>
    <t>[Webview][Common] Không upload file từ thiết bị được từ các màn hình webview</t>
  </si>
  <si>
    <t>[Webview][M_ODD_100] Không download được document trên Android</t>
  </si>
  <si>
    <t>webview does not automatically download document</t>
  </si>
  <si>
    <t>add download feature for webview</t>
  </si>
  <si>
    <t>[S_DIF_100] logic hiển thị button [本寄附のワンストップ受付済書をダウンロード] đang không đúng</t>
  </si>
  <si>
    <t>IMG_0076.PNG</t>
  </si>
  <si>
    <t>Viết sai điều kiện hiển thị</t>
  </si>
  <si>
    <t>Sửa lại điều kiện hiển thị button</t>
  </si>
  <si>
    <t xml:space="preserve">[S_DIF_100] tại tab 3, button xổ ra đang hiển thị không đúng </t>
  </si>
  <si>
    <t>IMG_0075.JPG
IMG_0096.JPG
IMG_1379.png</t>
  </si>
  <si>
    <t>Thêm field initiallyExpanded cho common widget nhưng chưa sửa trạng thái cho icon</t>
  </si>
  <si>
    <t>Thêm trạng thái thái ban đầu cho icon</t>
  </si>
  <si>
    <t>[S_DIF_100] size chữ ở 2 title không bằng nhau</t>
  </si>
  <si>
    <t>IMG_0071.JPG
IMG_0071.JPG
IMG_0078 (1).PNG</t>
  </si>
  <si>
    <t>[COMMON] size chữ trong các màn hình không được đồng nhất</t>
  </si>
  <si>
    <t>IMG_0072.PNG
IMG_0073.PNG</t>
  </si>
  <si>
    <t>Chưa có sự thông nhất về cách lấy size</t>
  </si>
  <si>
    <t>HuyDT chỉnh lại từng màn hình</t>
  </si>
  <si>
    <t>[S_DIF_100] tại tab 2, làm 3 khung status đều nhau</t>
  </si>
  <si>
    <t>IMG_0070.JPG</t>
  </si>
  <si>
    <t>Step cuối không có gạch nối nên bị dài hơn so với những step đầu</t>
  </si>
  <si>
    <t>Thay đổi cách hiển thị của gạch nối</t>
  </si>
  <si>
    <t xml:space="preserve">[M_ADD_100] làm cho các icon "required" cùng hiển thị bên phải </t>
  </si>
  <si>
    <t>Snag_4d7ab3e6.png
Snag_4d7b21a3.png</t>
  </si>
  <si>
    <t>.</t>
  </si>
  <si>
    <t>[B_LGN_100] Khi đăng nhập bằng tài khoản đã được đăng ký nhưng chưa qua bước xác minh</t>
  </si>
  <si>
    <t>Screenshot_20240118-154908.png
Screenshot_20240118-154902.png
Screenshot_20240118-154918.png
stg.mypg.jp_auth_login_(iPhone XR) (1).png
stg.mypg.jp_auth_login_(iPhone XR).png</t>
  </si>
  <si>
    <t>không biết nghiệp vụ có xử lý này</t>
  </si>
  <si>
    <t>xử lý chuyển trang đối với tài khoản chưa xác thực</t>
  </si>
  <si>
    <t>[M_ADD_100] Nhập chuỗi số tại ô [申込時の電話番号]</t>
  </si>
  <si>
    <t>MinhDNT</t>
  </si>
  <si>
    <t>clipboard-202401181533-tdmom.png</t>
  </si>
  <si>
    <t>[M_CMM_100] Trắng trang  khi tap vào item</t>
  </si>
  <si>
    <t>Screen_Recording_20240117-162307.mp4</t>
  </si>
  <si>
    <t>[Webview][COMMON] Không trở về được trang WebView trước đó khi nhấn nút back trên Android và IOS</t>
  </si>
  <si>
    <t>[COMMON] Chưa xử lí đóng keyboard khi thao tác trên app</t>
  </si>
  <si>
    <t>IMG_0068.png
IMG_0069.png</t>
  </si>
  <si>
    <t>Chưa cover hết các trường hợp sử dụng inputfield</t>
  </si>
  <si>
    <t>Sử dụng hàm tắt keyboard trên các màn hình sử dụng inputfield</t>
  </si>
  <si>
    <t>【S_CLG_200】当サイト(自治体マイベ ー ジ)について Khi chọn contactType này màn hình không đổi</t>
  </si>
  <si>
    <t>Screenshot_2024-01-17-13-40-02-802_jp.mypg.jichitai.jpg
Screenshot 2024-01-17 132334.png</t>
  </si>
  <si>
    <t>HuyDT sót điều kiện trong contactType</t>
  </si>
  <si>
    <t>Thêm điều kiện contactType</t>
  </si>
  <si>
    <t>[S_CLG_300] 送信 chưa gửi được thông tin và hình ảnh lên server</t>
  </si>
  <si>
    <t>thiếu header</t>
  </si>
  <si>
    <t>thêm header content-type</t>
  </si>
  <si>
    <t>[M_ADD_100] disable input [メイ] không hiển thị màu xám</t>
  </si>
  <si>
    <t>IMG_0061.png</t>
  </si>
  <si>
    <t>[S_CLG_110] giới hạn update là 5 hình ảnh</t>
  </si>
  <si>
    <t>không giới hạn số lượng images</t>
  </si>
  <si>
    <t>giới hạn số lượng images</t>
  </si>
  <si>
    <t>[M_ADD_100] Thông báo lỗi đnag thiếu dấu [ . ]</t>
  </si>
  <si>
    <t>Screenshot 2024-01-15 at 17.24.42.png</t>
  </si>
  <si>
    <t>[M_ADD_100] không hiển thị popup khi không thêm thành công</t>
  </si>
  <si>
    <t>IMG_0060.png</t>
  </si>
  <si>
    <t>[M_ADD_100] Text input và dropdown đang không bằng nhau</t>
  </si>
  <si>
    <t>Screenshot_20240115-160459.png</t>
  </si>
  <si>
    <t>[M_ADD_100] validate đang thiếu trường hợp ở ô input [申込時の電話番号]</t>
  </si>
  <si>
    <t>Screenshot 2024-01-15 at 15.37.31.png</t>
  </si>
  <si>
    <t>[M_ADD_100] Hiện tại đang không hiển thị chữ "※セイは変更可能です"</t>
  </si>
  <si>
    <t>Screenshot 2024-01-15 at 14.13.58.png</t>
  </si>
  <si>
    <t>[M_RAD_100] [PD] Chưa set local storage khi select năm</t>
  </si>
  <si>
    <t>Chưa lưu selected year vào local storage</t>
  </si>
  <si>
    <t>Lưu selected year vào local storage</t>
  </si>
  <si>
    <t>[Webview][S_HOM_100] Không thể vào màn hình thông báo bằng flutter từ màn hình Municipality home screen</t>
  </si>
  <si>
    <t>Iphone</t>
  </si>
  <si>
    <t>[M_ADD_100] pulldown [寄附年] đang hiển thị thiếu năm</t>
  </si>
  <si>
    <t>[M_ADD_100] khi nhập khoản cách ở đầu thì hiển thị list data pulldown [自治体名]</t>
  </si>
  <si>
    <t>IMG_0058.png
RPReplay_Final1705294507.MP4</t>
  </si>
  <si>
    <t>Chưa bắt điều kiện nhập khoảng trắng đầu tiên</t>
  </si>
  <si>
    <t>HuyDT nhập khoảng trắng đầu tiên</t>
  </si>
  <si>
    <t>[M_ADD_100] vẫn nhập được data sau khi chọn 1 record trong pulldown [自治体名]</t>
  </si>
  <si>
    <t>RPReplay_Final1705292246.MP4
IMG_0057.png</t>
  </si>
  <si>
    <t>Chưa tạo để điều kiện khoảng trắng đầu tiên</t>
  </si>
  <si>
    <t>Tạo điều kiện khoản trắng đầu tiên</t>
  </si>
  <si>
    <t>[M_ADD_100] message [入力した自治体がありません] khi nhập text không có trong Data</t>
  </si>
  <si>
    <t>IMG_0055.png</t>
  </si>
  <si>
    <t>HungBT chưa set hàm bắt lỗi</t>
  </si>
  <si>
    <t>Nhờ HuyDT set hàm bắt lỗi</t>
  </si>
  <si>
    <t>[M_AMN_100] Icon hiện đang không nằm giữa</t>
  </si>
  <si>
    <t>IMG_0051.png</t>
  </si>
  <si>
    <t>icon is provided by customers</t>
  </si>
  <si>
    <t>[M_NOC_200] Hiển thị thiếu khoảng cách ở [氏名]</t>
  </si>
  <si>
    <t>clipboard-202401121125-ushdy.png
clipboard-202401121125-gh0ie.png
IMG_0240.jpg</t>
  </si>
  <si>
    <t>chưa thêm khoảng trắng như mô tả</t>
  </si>
  <si>
    <t>thêm khoảng trắng như mô tả</t>
  </si>
  <si>
    <t>[S_CLG_110]  không thể upload được hình ảnh.</t>
  </si>
  <si>
    <t>cú pháp để upload không đúng</t>
  </si>
  <si>
    <t>xử lý lại cú pháp</t>
  </si>
  <si>
    <t>[M_NOC_200] Hiển thị sai màu của text [申請日時] và [申請内容]</t>
  </si>
  <si>
    <t>clipboard-202401111748-o5yjh.png
clipboard-202401111749-hu8ff.png</t>
  </si>
  <si>
    <t>đặt màu sắc cho text không đúng</t>
  </si>
  <si>
    <t>sửa lại màu sắc của text</t>
  </si>
  <si>
    <t>[M_RAD_100] pulldown không hiển thị data</t>
  </si>
  <si>
    <t>Screenshot_20240111-174253.png</t>
  </si>
  <si>
    <t>[M_DIF_210] Kiểm tra data phản ánh ở field [現在のメールアドレス]</t>
  </si>
  <si>
    <t>screen-20240111-163309 (1).mp4</t>
  </si>
  <si>
    <t>chưa update lại state khi đổi email thành công</t>
  </si>
  <si>
    <t>update lại state khi đổi email thành công</t>
  </si>
  <si>
    <t>[M_DIF_211] Kiểm tra data phản ánh ở field đang sai [ 現在のメールアドレス ]</t>
  </si>
  <si>
    <t>Screenshot_20240111-171408.png</t>
  </si>
  <si>
    <t>update state khi đổi email thành công</t>
  </si>
  <si>
    <t>[M_NOC_100] Hiển thị sai text ở button history</t>
  </si>
  <si>
    <t>clipboard-202401111710-utcyp.png</t>
  </si>
  <si>
    <t>text không đúng</t>
  </si>
  <si>
    <t>sửa text thành đúng</t>
  </si>
  <si>
    <t>[M_DIF_211] Label đang hiển thị sai</t>
  </si>
  <si>
    <t>Screenshot_20240111-152536.png</t>
  </si>
  <si>
    <t>[M_DIF_210] Trường hợp data hợp lệ  không chuyển qua trang M_DIF_211</t>
  </si>
  <si>
    <t>RPReplay_Final1704960834.MP4</t>
  </si>
  <si>
    <t>Khách hàng thay đổi BE nhưng không thông báo</t>
  </si>
  <si>
    <t>Đã đổi lại code để đáp ứng được response từ BE</t>
  </si>
  <si>
    <t>[M_DIF_210] Trường hợp mất kết nối Internet đột ngột</t>
  </si>
  <si>
    <t>screen-20240111-135800.mp4</t>
  </si>
  <si>
    <t>Lỗi từ server trả về nhưng không được sử dụng nên trên UI fix cứng các lỗi</t>
  </si>
  <si>
    <t>Thêm logic cho phần mất kết nối internet</t>
  </si>
  <si>
    <t>[M_DIF_210] Không nhập tên người dùng trước kí tự @</t>
  </si>
  <si>
    <t>screen-20240111-135043.mp4</t>
  </si>
  <si>
    <t>[M_DIF_210] Không nhập dấu chấm ở tên miền</t>
  </si>
  <si>
    <t>screen-20240111-115415.mp4</t>
  </si>
  <si>
    <t>[M_DIF_210] Nhập email không chứa @ không báo lỗi</t>
  </si>
  <si>
    <t>screen-20240111-114144.mp4</t>
  </si>
  <si>
    <t>[M_DIF_210] Nhập email có kí tự đặc biệt nhưng không báo lỗi</t>
  </si>
  <si>
    <t>screen-20240111-112753.mp4</t>
  </si>
  <si>
    <t>[M_DIF_210		] Nội dung text sai</t>
  </si>
  <si>
    <t>Copied from #139111</t>
  </si>
  <si>
    <t>IMG_1052.png</t>
  </si>
  <si>
    <t>[M_DIF_221] Nội dung text sai</t>
  </si>
  <si>
    <t>Copied to #139165</t>
  </si>
  <si>
    <t>[M_DIF_220] Khi Nhâp kí tự đặt biệt vẫn đổi được mật khẩu</t>
  </si>
  <si>
    <t>RPReplay_Final1704878084.MP4</t>
  </si>
  <si>
    <t>Khách hàng kêu không cần validate</t>
  </si>
  <si>
    <t>[M_DIF_220] Border sau khi tap của field input không đúng</t>
  </si>
  <si>
    <t>RPReplay_Final1704870718.MP4</t>
  </si>
  <si>
    <t>Common chưa set border</t>
  </si>
  <si>
    <t>Sửa lại common text field</t>
  </si>
  <si>
    <t>[M_DIF_220] Sai Error Massage 送信に失敗しました</t>
  </si>
  <si>
    <t>IMG_1044.png</t>
  </si>
  <si>
    <t>[M_DIF_220] Text căn lề trái</t>
  </si>
  <si>
    <t>Screenshot_2024-01-10-10-15-34-421_jp.mypg.jichitai.jpg</t>
  </si>
  <si>
    <t>[M_NOC_121] 都道府県 hiển thị không chính xác nội dung sau khi xác nhận tìm kiếm theo zipCode</t>
  </si>
  <si>
    <t>Screenshot_20240110-095325.png
Screenshot 2024-01-10 095318.png</t>
  </si>
  <si>
    <t>chọn sai điều kiện</t>
  </si>
  <si>
    <t>Chỉnh lại điều kiện so sánh</t>
  </si>
  <si>
    <t>[B_LGN_100] Từ màn login xác thực 2 lớp khi Back về màn Login nhập tài khoản mật khẩu không nhấn được</t>
  </si>
  <si>
    <t>RPReplay_Final1704794637.MP4</t>
  </si>
  <si>
    <t>lỗi keep giá trị trên input widget</t>
  </si>
  <si>
    <t>clear giá trị của input widget</t>
  </si>
  <si>
    <t>[M_DIF_240] khi chưa tap button [連携解除する] chuyển trạng thái từ [連携解除する] sang [連携する]</t>
  </si>
  <si>
    <t>[M_DIF_240] Hiển thị sai text  [連携済 連携することで寄附情報をLINEから確認することができます。]  khi login Line</t>
  </si>
  <si>
    <t>File.jpg</t>
  </si>
  <si>
    <t>[M_DIF_240] khi  tap button [連携する] chuyển trạng thái từ [連携する] sang [連携解除する]</t>
  </si>
  <si>
    <t>[M_DIF_240] Không thể tap button [アカウント設定画面に戻る] sau khi liên kêt Line thành công</t>
  </si>
  <si>
    <t>RPReplay_Final1704787442.MP4</t>
  </si>
  <si>
    <t>[M_DIF_100] khi nhấn nút オンライン変更届 đang chuyển trang không đúng</t>
  </si>
  <si>
    <t>Screenrecorder-2024-01-08-15-09-58-17.mp4</t>
  </si>
  <si>
    <t>[M_DIF_300] Một số màn hình loading đang load chưa hết ( Android )</t>
  </si>
  <si>
    <t>loading của package nên không fix được</t>
  </si>
  <si>
    <t>[M_TDL_100] Kiểm tra lại size icon arrow</t>
  </si>
  <si>
    <t>Screenshot_2024-01-05-16-52-15-820_jp.mypg.jichitai.jpg</t>
  </si>
  <si>
    <t>[M_TDL_100] Tăng khoản cách giữa số và text やるこ,  Số to hơn chữ</t>
  </si>
  <si>
    <t>File (1).jpg</t>
  </si>
  <si>
    <t>[M_LSD_100] Các button/link không hoạt động</t>
  </si>
  <si>
    <t>clipboard-202401051500-3ogqt.png
clipboard-202401051501-ma1db.png</t>
  </si>
  <si>
    <t>Có CR từ khách hàng chỉnh sửa footer nên phải sửa lại navigation</t>
  </si>
  <si>
    <t>sửa lại navigation</t>
  </si>
  <si>
    <t>[M_RAD_100] title 寄附受付No. trong table đang thiếu dấu [ . ]</t>
  </si>
  <si>
    <t>[M_RAD_100] khi nhấn vào header không chuyển về Home</t>
  </si>
  <si>
    <t>Screenrecorder-2024-01-05-14-14-08-805.mp4</t>
  </si>
  <si>
    <t>navigator error</t>
  </si>
  <si>
    <t>[M_RAD_100] khi chọn năm không hiển thị data trong bảng</t>
  </si>
  <si>
    <t>RPReplay_Final1704438445.MP4</t>
  </si>
  <si>
    <t>[M_RAD_100] Tất cả text trong table đang căn giữa</t>
  </si>
  <si>
    <t>Do cho khoảng trống đầu và cuối cột nên nhìn sẽ bị căn giữa</t>
  </si>
  <si>
    <t>Chỉnh điều kiệu lúc có dữ liệu thì các cột sẽ bé lại</t>
  </si>
  <si>
    <t>[M_RAD_100] Khoản cách giữa các chữ chưa đúng</t>
  </si>
  <si>
    <t>[M_RAD_100] Trên Android khi back về trang trước không tắt popup [寄附年]</t>
  </si>
  <si>
    <t>Screenrecorder-2024-01-05-13-29-01-566.mp4</t>
  </si>
  <si>
    <t>[M_RAD_100] Khi tap vào link [寄附受付No.] không chuyển trang</t>
  </si>
  <si>
    <t>Lỗi navigator</t>
  </si>
  <si>
    <t>thêm   useRootNavigator: false, trong showdialog</t>
  </si>
  <si>
    <t>[M_RAD_100] Thông tin cột 寄附金額 đang hiển thị sai</t>
  </si>
  <si>
    <t>Copied from #138760</t>
  </si>
  <si>
    <t>Screenshot_2024-01-05-12-03-06-762_jp.mypg.jichitai.jpg
Screenshot 2024-01-05 at 13.13.34.png</t>
  </si>
  <si>
    <t>[M_RAD_100] Thông tin cột 寄附年月日 đang hiển thị sai</t>
  </si>
  <si>
    <t>Copied to #138762</t>
  </si>
  <si>
    <t>Screenshot_2024-01-05-12-03-06-762_jp.mypg.jichitai.jpg</t>
  </si>
  <si>
    <t>Chưa thêm</t>
  </si>
  <si>
    <t xml:space="preserve">viết lại để hiển thị theo format yyyy年mm月dd日
</t>
  </si>
  <si>
    <t>[M_RAD_100] Đang hiển thị dư 3 cột</t>
  </si>
  <si>
    <t>hiểu nhầm số lượng cột hiển thị</t>
  </si>
  <si>
    <t>chỉnh lại số lượng như PD</t>
  </si>
  <si>
    <t>[M_RAD_100] Pulldown khi chọn vào năm 2023 thì sẽ không hiển thị những năm còn lại</t>
  </si>
  <si>
    <t>Screenrecorder-2024-01-05-10-43-03-388.mp4</t>
  </si>
  <si>
    <t>để dropdown vào bloc</t>
  </si>
  <si>
    <t>để dropdown ở ngoài</t>
  </si>
  <si>
    <t>[M_RAD_100] Hiển thị năm giảm dần đang sai</t>
  </si>
  <si>
    <t>Screenshot_2024-01-05-11-17-48-223_jp.mypg.jichitai.jpg</t>
  </si>
  <si>
    <t>hàm sắp xếp bị ngược</t>
  </si>
  <si>
    <t>chỉnh lại hàm sắp xếp giảm dần</t>
  </si>
  <si>
    <t>[S_DIF_100] File tải về không có content</t>
  </si>
  <si>
    <t>[BE] [M_NOC_140] 「変更申請対象の寄附」数が一覧のレコードと一致しない（Hiển thị số lượng [変更申請対象の寄附] không đúng với số lượng record trong danh sách）</t>
  </si>
  <si>
    <t>Related to #135463, Related to #139408</t>
  </si>
  <si>
    <t>clipboard-202401041731-y0sco.png
clipboard-202401041734-czojg.png</t>
  </si>
  <si>
    <t>Chưa hiển thị đúng dữ liệu</t>
  </si>
  <si>
    <t>đã hiển thị đúng</t>
  </si>
  <si>
    <t>[M_OAH_100] Màu sắc của icon [-] đang sai</t>
  </si>
  <si>
    <t>Screenshot 2024-01-04 at 15.18.10.png</t>
  </si>
  <si>
    <t>HuyDT làm sai common widget</t>
  </si>
  <si>
    <t>HuyDT sửa common widget</t>
  </si>
  <si>
    <t>[M_OAH_100] Phần trạng thái đang hiển thị sai data [申請中] / [受付済]</t>
  </si>
  <si>
    <t>IMG_1029.png</t>
  </si>
  <si>
    <t>Logic câu điều kiện bị ngược</t>
  </si>
  <si>
    <t>sửa điều kiện</t>
  </si>
  <si>
    <t>[M_OAH_100] Hiển thị sai giờ</t>
  </si>
  <si>
    <t>Có CR từ khách hàng</t>
  </si>
  <si>
    <t>sửa theo CR của khách hàng</t>
  </si>
  <si>
    <t>[M_AMN_100] khi nhấn vào button オンライン ワンストップ申請  không chuyển vào mang hình [M_ONE_100]</t>
  </si>
  <si>
    <t>Screenshot_20240102-163509.png</t>
  </si>
  <si>
    <t>function lấy tháng hiện tại trả về giá trị 1 đến 12, nhưng code lại kiểm tra giá trị bằng 0</t>
  </si>
  <si>
    <t>thay đổi code để kiểm tra giá trị bằng 1</t>
  </si>
  <si>
    <t>[M_NOT_200] Khi vào chi tiết thông báo nếu có link thì không nhấn được</t>
  </si>
  <si>
    <t>The function that converts text to a link in userNotice is causing an error when creating the link in MunicipalityNotice</t>
  </si>
  <si>
    <t>If the condition is MunicipalityNotice, then convert it to HTML.</t>
  </si>
  <si>
    <t>[B_LGN_110] Popup setting cài đặt sinh trắc học chưa chính xác</t>
  </si>
  <si>
    <t>không hiểu rõ yêu cầu</t>
  </si>
  <si>
    <t>[B_LGN_110] Không quay về màn hình login khi tap button Cancel ở sinh trắc học</t>
  </si>
  <si>
    <t>RPReplay_Final1703824121.MP4</t>
  </si>
  <si>
    <t>package trả về cùng mã lỗi với không cho phép sử dụng sinh trắc học</t>
  </si>
  <si>
    <t>get mã lỗi cùng với message lỗi để xác định chính xác thao tác người dùng</t>
  </si>
  <si>
    <t>[B_LGN_110] Không quay về màn hình login nhập pass khi sinh trắc học sai 2 lần</t>
  </si>
  <si>
    <t>RPReplay_Final1703823939.MP4</t>
  </si>
  <si>
    <t>[M_NOT_100] button hiện tại chưa có hiện ứng animation</t>
  </si>
  <si>
    <t>DungDT da sua</t>
  </si>
  <si>
    <t>[M_NOT_100] khi tab content bên trong bị giật</t>
  </si>
  <si>
    <t>DungDT đã fix</t>
  </si>
  <si>
    <t>[BE] [M_NOT_100] レコードが表示されないが「重要」「お知らせ」で通知件数が表示される（không hiển thị record nhưng vẫn hiển thị số lượng thông báo ở tab [重要], [お知らせ]）</t>
  </si>
  <si>
    <t>Screenshot_20231228-174642.png
image.mp4</t>
  </si>
  <si>
    <t>không hiển thị record nhưng vẫn hiển thị số lượng thông báo ở tab [重要], [お知らせ]</t>
  </si>
  <si>
    <t>đã fix</t>
  </si>
  <si>
    <t>[M_NOT_100] không hiển thị arrow của tab ( cả 2 tab )</t>
  </si>
  <si>
    <t>Screenshot 2023-12-28 at 17.17.55.png
Screenshot_20231228-171812.png</t>
  </si>
  <si>
    <t>NamDP đã fix</t>
  </si>
  <si>
    <t>[M_NOT_200] Không lùi dòng ở 2 bulleted</t>
  </si>
  <si>
    <t>Screenshot 2023-12-28 at 16.53.00.png
Screenshot_20231228-164643.png</t>
  </si>
  <si>
    <t>[M_NOT_100] Khi đã xem thông báo chưa đọc số lượng thông báo hiển thị trên menu không giảm</t>
  </si>
  <si>
    <t>HuyDT lười không tạo BLoC riêng cho màn hình notice detail mà call API bằng BLoC của màn hình notice list và ghi đè lên state hiện tại</t>
  </si>
  <si>
    <t>Nhờ HuyDT tạo BLoC riêng cho màn hình notice detail</t>
  </si>
  <si>
    <t>[M_NOT_100] Khi scroll danh sách thông báo chưa có load more để cộng thêm item</t>
  </si>
  <si>
    <t>Conflict code với package</t>
  </si>
  <si>
    <t>sửa lại code để phù hợp với package</t>
  </si>
  <si>
    <t>[M_NOT_100] Thông báo không đổi màu khi đã đọc gồm cả 2 Tab</t>
  </si>
  <si>
    <t>Screenshot_20231228-143238.png</t>
  </si>
  <si>
    <t>[M_NOT_100] Khi đọc thông báo nhưng không thay đổi số lượng noti</t>
  </si>
  <si>
    <t>Screenshot_20231228-140229.png
Screenshot_20231228-140229.png</t>
  </si>
  <si>
    <t xml:space="preserve">[B_LGN_100] Không thể click vào link, button nào khi không có kết nối Internet </t>
  </si>
  <si>
    <t>clipboard-202312271413-osedu.png
RPReplay_Final1705652648.MP4</t>
  </si>
  <si>
    <t>misunderstand</t>
  </si>
  <si>
    <t>xử lý kiểm tra thay đổi kết nối internet, sau đó không cho click khi không có internet</t>
  </si>
  <si>
    <t>[B_LGN_120] Hiển thị sai error message sau khi input mã quá 3p</t>
  </si>
  <si>
    <t>clipboard-202312261608-rcw2p.png
clipboard-202312261610-n5p2v.png</t>
  </si>
  <si>
    <t>show không đúng message</t>
  </si>
  <si>
    <t>show đúng message</t>
  </si>
  <si>
    <t>[M_CDM_200]Không thể di chuyển về màn hình trước khi click button お問合せ一覧に戻る</t>
  </si>
  <si>
    <t>clipboard-202312251519-xomjk.png
clipboard-202312251519-kaodh.png
clipboard-202312251519-5ap7r.png
clipboard-202312251522-v7vme.png</t>
  </si>
  <si>
    <t>browser on ios</t>
  </si>
  <si>
    <t>[BE][M_LSD_110] 絞り込み条件に一致したデータが取得できていない（こちらはバックエンド側の改修が必要なため改修が完了次第、報告させていただきます。）</t>
  </si>
  <si>
    <t>clipboard-202312251340-e4zpf.png
clipboard-202404051618-2zyjz.png
clipboard-202404051619-czwax.png
clipboard-202404051620-owckd.png</t>
  </si>
  <si>
    <t>Bug back-end</t>
  </si>
  <si>
    <t>Khách hàng fixed</t>
  </si>
  <si>
    <t>[M_LSD_130] Text [寄附詳細は自治体のページにてご確認いただけます。] hiển thị chưa chính xác</t>
  </si>
  <si>
    <t>clipboard-202312251106-0frel.png
clipboard-202312251108-kkilm.png</t>
  </si>
  <si>
    <t>mistake</t>
  </si>
  <si>
    <t>edit text</t>
  </si>
  <si>
    <t>[B_LGN_100] Không hiển thị popup báo lỗi khi mất Internet</t>
  </si>
  <si>
    <t>IMG_1375.png</t>
  </si>
  <si>
    <t>Đã fix</t>
  </si>
  <si>
    <t>[B_LGN_100] Không hiển thị icons sinh trắc học khi mất internet</t>
  </si>
  <si>
    <t>RPReplay_Final1703218045.MP4</t>
  </si>
  <si>
    <t>kiểm tra thiết bị hỗ trợ sinh trắc học để hiển thị nút sinh trắc học được đặt sau khi gọi api lấy notices thành công</t>
  </si>
  <si>
    <t>kiểm tra thiết bị hỗ trợ sinh trắc học trước khi gọi api lấy notices</t>
  </si>
  <si>
    <t>[M_LSD_100] size của title 寄附一覧 chưa chính xác</t>
  </si>
  <si>
    <t>clipboard-202312221024-owdmp.png
clipboard-202312221026-rvszz.png</t>
  </si>
  <si>
    <t>đặt kích thước quá nhỏ</t>
  </si>
  <si>
    <t>tăng kích thước</t>
  </si>
  <si>
    <t xml:space="preserve">[M_LSD_100] table ở tab 自治体ごとに表示, 一覧で表示 đang căn lề giữa </t>
  </si>
  <si>
    <t>clipboard-202312211128-pcsd8.png
clipboard-202312211135-z2kni.png</t>
  </si>
  <si>
    <t xml:space="preserve">nó là căn trái, nhưng do khoảng cách 2 bên khá xa hoặc , nội dung và header có độ dài bằng nhau nên nhìn như căn giữa, </t>
  </si>
  <si>
    <t>giảm khoảng trống của 2 bên đi</t>
  </si>
  <si>
    <t>[M_LSD_130] Button 「tên khu vực」の寄附ページへ移動する không hoạt động</t>
  </si>
  <si>
    <t>Bug webview</t>
  </si>
  <si>
    <t>[M_LSD_120] Hoạt động khi click button 「tên khu vực」のページへ移動する chưa chính xác</t>
  </si>
  <si>
    <t>09_Fix bug unit test</t>
  </si>
  <si>
    <t>RPReplay_Final1703129908.MP4</t>
  </si>
  <si>
    <t>Lỗi webview</t>
  </si>
  <si>
    <t>Đã fix lỗi webview</t>
  </si>
  <si>
    <t>[M_ADD_100] Layout chưa chính xác</t>
  </si>
  <si>
    <t>clipboard-202312211028-c8rkl.png
clipboard-202312211029-lf4iw.png</t>
  </si>
  <si>
    <t>different between web and design</t>
  </si>
  <si>
    <t>edit layout</t>
  </si>
  <si>
    <t xml:space="preserve">[M_LSD_100] Tab 自治体ごとに表示, 一覧で表示 chưa có hiệu ứng khi nhấn giữ </t>
  </si>
  <si>
    <t>2023-12-20_15-37-52.mp4</t>
  </si>
  <si>
    <t>NamDP fix</t>
  </si>
  <si>
    <t xml:space="preserve">[M_LSD_100] Border dưới ở dòng đầu, dòng cuối của table chưa chính xác </t>
  </si>
  <si>
    <t>clipboard-202312201526-tqjt4.png
clipboard-202312201527-uctyt.png</t>
  </si>
  <si>
    <t>Border cột ghi đè</t>
  </si>
  <si>
    <t>chuyển ngược lại</t>
  </si>
  <si>
    <t>[M_LSD_100] Line chuyển tab chưa đúng format</t>
  </si>
  <si>
    <t>clipboard-202312201020-zjmc9.png
clipboard-202312201022-tyy5r.png</t>
  </si>
  <si>
    <t>NamDP da fix</t>
  </si>
  <si>
    <t>[M_AMN_100] Thứ tự button chưa chính xác</t>
  </si>
  <si>
    <t>clipboard-202312191149-jwy1d.png
clipboard-202312191149-qwiuc.png</t>
  </si>
  <si>
    <t>different from website and design</t>
  </si>
  <si>
    <t>[B_LGN_120] Sau khi nhập code cũ =&gt; nhập code mới báo lỗi</t>
  </si>
  <si>
    <t>clipboard-202312191122-bok8w.png
RPReplay_Final1702958865.MP4
clipboard-202312191124-bwker.png</t>
  </si>
  <si>
    <t>session login mfa sai nhưng api vẫn trả về status 200</t>
  </si>
  <si>
    <t>xử lý trường hợp đặc biệt này của API</t>
  </si>
  <si>
    <t>[COMMON]Không hiển thị ngày giờ, phần trăm pin ở phần Notch của iphone</t>
  </si>
  <si>
    <t>clipboard-202312191017-xiehu.png</t>
  </si>
  <si>
    <t>chưa xử lý code để hiển thị status bar trên iOS devices</t>
  </si>
  <si>
    <t>xử lý code để hiển thị</t>
  </si>
  <si>
    <t>[M_ONE_100] Không nhấn được link</t>
  </si>
  <si>
    <t>Screenshot 2023-12-18 at 17.17.12.png</t>
  </si>
  <si>
    <t>có thay đổi widget common</t>
  </si>
  <si>
    <t>sửa code để phù hợp với thay đổi widget common</t>
  </si>
  <si>
    <t>[M_LSD_100] Card đang hiển thị sai UI và màu</t>
  </si>
  <si>
    <t>Screenshot 2023-12-18 at 16.28.43.png
IMG_2532.jpg</t>
  </si>
  <si>
    <t>Đổ data lên UI theo thứ tự như trong API</t>
  </si>
  <si>
    <t>Đổ data lên UI như source web khách hàng giao</t>
  </si>
  <si>
    <t>[M_CMM_400] Home Page: Khi không có số tiền đóng góp thì hiển thị số 0</t>
  </si>
  <si>
    <t>Screenshot 2023-12-18 at 16.04.19.png</t>
  </si>
  <si>
    <t>Thiếu text mặc định khi API trả về chuỗi rỗng</t>
  </si>
  <si>
    <t>Thêm text mặc định = 0</t>
  </si>
  <si>
    <t>[B_LGN_100] Login Page:  Thiếu Icon mũi tên ở nút "自治体マイページとは"</t>
  </si>
  <si>
    <t>careless</t>
  </si>
  <si>
    <t>[B_LGN_100] Login Page:  Khi không bật mạng hiển thị thông báo khi nhấn đăng nhập</t>
  </si>
  <si>
    <t>Xử lý logic thiếu. BE trả về data khi login không thành công nhưng không sử dụng data đó mà lại fix cứng trên UI</t>
  </si>
  <si>
    <t>Thêm logic để xử lý các exception</t>
  </si>
  <si>
    <t>[M_LSD_100] subcribe table ở màn hình Home và List of donation hiển thị không khớp nhau</t>
  </si>
  <si>
    <t>RPReplay_Final1702886486.MP4</t>
  </si>
  <si>
    <t>[M_LSD_100] Thiếu footer ở màn hình</t>
  </si>
  <si>
    <t>clipboard-202312181500-9pjlb.png
clipboard-202312181502-zhz7m.png
clipboard-202401101501-h335k.png
clipboard-202401191701-esbps.png</t>
  </si>
  <si>
    <t>Khách hàng sẽ cung cấp icon và tên màn trong thời gian tới</t>
  </si>
  <si>
    <t>[M_CMM_200] Button [寄附一覧] không hiển thị đúng màn</t>
  </si>
  <si>
    <t>IMG_0021.png</t>
  </si>
  <si>
    <t>[B_LGN_100] Text khi chuyển màn hình chưa chính xác</t>
  </si>
  <si>
    <t>clipboard-202312181418-xgmv0.png</t>
  </si>
  <si>
    <t>Chưa hiểu rỡ  requirement</t>
  </si>
  <si>
    <t>Đã sữa text thành 読み込み中</t>
  </si>
  <si>
    <t>[B_LGN_100] Hiển thị thông báo session hết hạn sau khi cài lại app</t>
  </si>
  <si>
    <t>RPReplay_Final1702873265.MP4</t>
  </si>
  <si>
    <t>[M_CMM_100] Tap header không hoạt động</t>
  </si>
  <si>
    <t>RPReplay_Final1702879650.MP4</t>
  </si>
  <si>
    <t>navigation's logic</t>
  </si>
  <si>
    <t>[M_TDL_100] Có record ở status 不備あり, nhưng không hiển thị trong màn hình やることリスト</t>
  </si>
  <si>
    <t>Snag_37bca09d.png
IMG_0022.png
IMG_0023.png</t>
  </si>
  <si>
    <t>design</t>
  </si>
  <si>
    <t>todo screen's logic</t>
  </si>
  <si>
    <t>[B_LGN_100] Popup báo mất kết nối Internet hiển thị chưa chính xác</t>
  </si>
  <si>
    <t>clipboard-202312181144-npsfn.png</t>
  </si>
  <si>
    <t>Khách hàng chưa cung cấp các message</t>
  </si>
  <si>
    <t>Đã thêm message cho các exception</t>
  </si>
  <si>
    <t xml:space="preserve">[M_CMM_400] Login lần đầu sau khi tải app, subcribes table không hiển thị data </t>
  </si>
  <si>
    <t>IMG_0021.png
IMG_0014.PNG</t>
  </si>
  <si>
    <t>[M_RAD_100] Lỗi text và hiển thị dropdown</t>
  </si>
  <si>
    <t>IMG_0019.PNG
RPReplay_Final1707102351.mp4</t>
  </si>
  <si>
    <t>Để sắp xếp  ngược</t>
  </si>
  <si>
    <t>Sắp xếp đúng từ lớn nhất</t>
  </si>
  <si>
    <t>[M_NOT_200]  Tap button 通知一覧へ戻る không có phản hồi</t>
  </si>
  <si>
    <t>IMG_0016.PNG</t>
  </si>
  <si>
    <t>Chưa thêm logic cho button</t>
  </si>
  <si>
    <t>Thêm logic cho button</t>
  </si>
  <si>
    <t>[M_LSD_100] Sai tên màn hình</t>
  </si>
  <si>
    <t>IMG_0014.PNG</t>
  </si>
  <si>
    <t>carelessness</t>
  </si>
  <si>
    <t>[B_LGN_120] Input xác thực 2 lớp</t>
  </si>
  <si>
    <t>clipboard-202312181036-gn1lt.png</t>
  </si>
  <si>
    <t>[B_LGN_120] Vỡ layout về error message</t>
  </si>
  <si>
    <t>clipboard-202312181033-vgzdu.png</t>
  </si>
  <si>
    <t>[M_LSD_100] Thiếu banner</t>
  </si>
  <si>
    <t>2023-12-15_16-46-09.gif</t>
  </si>
  <si>
    <t>Change design on web</t>
  </si>
  <si>
    <t>Add banner for home screen in app</t>
  </si>
  <si>
    <t>[B_LGN_120] Hiển thị sai error message</t>
  </si>
  <si>
    <t>clipboard-202312151630-ljs9f.png
clipboard-202312151631-4hshj.png</t>
  </si>
  <si>
    <t>[B_LGN_120] Nhập đúng mã xác thực nhưng không đăng nhập thành công</t>
  </si>
  <si>
    <t>không set được token vào cookie</t>
  </si>
  <si>
    <t>set token vào cookie</t>
  </si>
  <si>
    <t>[B_LGN_120] Bàn phím che chữ khi input</t>
  </si>
  <si>
    <t>RPReplay_Final1702623404.MP4
clipboard-202312151428-zotv5.png</t>
  </si>
  <si>
    <t>[M_CMM_100] Trở về màn hình trước đó sau tap header và logout</t>
  </si>
  <si>
    <t>RPReplay_Final1702373664.MP4</t>
  </si>
  <si>
    <t>navigation issue</t>
  </si>
  <si>
    <t>fix navigation's logic</t>
  </si>
  <si>
    <t>[B_PFU_100]Layout bị đen góc bên phải màn hình</t>
  </si>
  <si>
    <t>clipboard-202312121415-3xyzx.png</t>
  </si>
  <si>
    <t>Webview layout</t>
  </si>
  <si>
    <t>Modify Webview common layout</t>
  </si>
  <si>
    <t>[B_RPW_100]Layout bị đen góc bên phải màn hình</t>
  </si>
  <si>
    <t>clipboard-202312121412-d6pxa.png</t>
  </si>
  <si>
    <t>[M_BLG_100] Sau khi logout không trở về trang Login ( Trường hợp sử dụng xác thực hai lớp )</t>
  </si>
  <si>
    <t>Screen Recording 2023-12-07 at 15.29.15.mov
simulator_screenshot_2B08D6B1-0ED6-466D-925A-828ECE3996B4.png
Simulator Screen Shot - iPhone 14 Pro Max - 2023-12-07 at 15.42.29.png
Simulator Screen Shot - iPhone 14 Pro Max - 2023-12-07 at 15.42.29.png</t>
  </si>
  <si>
    <t>M_BLG_100</t>
  </si>
  <si>
    <t>CR</t>
  </si>
  <si>
    <t>New</t>
  </si>
  <si>
    <t>ナビゲーションバーについて</t>
  </si>
  <si>
    <t>M_CMM: 共通</t>
  </si>
  <si>
    <t>Resolved</t>
  </si>
  <si>
    <t>[M_NOT][お知らせ] 「お知らせ」画面にメインテナンス中モード表示について（Về việc hiển thị chế độ đang maintanance tại màn hình danh sách thông báo）</t>
  </si>
  <si>
    <t>[B_EDI_113] 編集後にエラー状態がなくならない（Lỗi không clear trạng thái lỗi khi submit）</t>
  </si>
  <si>
    <t>[B_PFU_300]アカウント登録成功後で発生する問題について(Đăng kí thành công xuất hiện 2 trường hợp "Khi nhập đúng Code và submit vẫn xuất hiện lỗi " và "cho dùng tại khoản đã đăng kí thành công vẫn cho tiếp tục đăng kí")</t>
  </si>
  <si>
    <t>アプリのバージョンアップがある場合、アプリを開いたときにアップデートを促すモーダルを表示したいと思うのですが(Về việc nhắc có bản cập nhật mới khi mở ứng dụng)</t>
  </si>
  <si>
    <t>B_LGN_100, M_LSD_100</t>
  </si>
  <si>
    <t>[M_CMM_400] ポップアップにあるAppstore連携するボタン表示について（về hiển thị button link to appstore ở pop-up）</t>
  </si>
  <si>
    <t>[S_HOM_100]  S_HOME_100画面の「オンラインワンストップ申請」機能アイコンが非表示にする（Ẩn biểu tượng của chức năng [オンラインワンストップ申請] trên màn hình S_HOME_100)</t>
  </si>
  <si>
    <t>[M_ONE_400] 「生年月日」の項目に必須ラベルがない。</t>
  </si>
  <si>
    <t>[S_CLG_200]メニューの表記を日本語に表示にしていただきたいです。(I would like you to display the notation of the menu in Japanese.)</t>
  </si>
  <si>
    <t>[S_CLG_200]アイコンの背景を不透明にしていただきたいです。( I want you to make the icon background uncertain.)</t>
  </si>
  <si>
    <t>【B_LGN_110 】生体認証の設定を求めるポップアップの文言を日本語に変更 （テキストは後ほど共有させていただきます。）( Changed pop -up wording to Japanese to seek biometric authentication to Japanese (The text will be shared later.))</t>
  </si>
  <si>
    <t>[S_DIF_100] 「本寄附のワンストップ受付済書をダウンロード」と「本寄附の変更届受付済書をダウンロード」が機能しない。</t>
  </si>
  <si>
    <t>[M_CMM_400][M_DIF_240]自治体アプリとLINEアプリにカウント連携について（Về việc liên kết tài khoản Jichitai đến ứng dụng LINE）</t>
  </si>
  <si>
    <t>[M_CMM_400][M_DIF_240]</t>
  </si>
  <si>
    <t>[NO.4][M_ONE_100]対象年度の受付終了画面の表示テストは後ほど確認 （こちらにつきましては、フロント側(Flutter)の設定を2023年にしていただき確認したいと思います。）</t>
  </si>
  <si>
    <t>[NO.1][M_ONE_100]「申請を始める前にご用意ください」項目テキストの　 　「マイナポータルアプリ」と「対応スマートフォン端末の一覧」の部分は不要</t>
  </si>
  <si>
    <t>[NO.12][M_ONE_310]パスワード入力後の画面遷移が早すぎて入力内容が確認できないので、 　入力後、２秒ほど待って遷移するように修正をよろしくお願いいたします。</t>
  </si>
  <si>
    <t>[NO.17][M_ONE_400]住所：「※住所が静岡県浜松市の方」ラベルが表示されていない。( Address: "The address is from Hamamatsu City, Shizuoka Prefecture" label is not displayed.)</t>
  </si>
  <si>
    <t>[NO.14][M_ONE_400]各項目に「必須」ラベルが表示されていない。(The “required” label is not displayed in each item.)</t>
  </si>
  <si>
    <t>Canceled</t>
  </si>
  <si>
    <t>[NO.13][M_ONE_320]なし（現状「パスワードがロックされています」のエラー表示は確認できるカードがないため、後ほど確認）(None (Since the password is currently locked, there is no card that can be confirmed, so confirm later))</t>
  </si>
  <si>
    <t>[NO.23][M_ONE_610]【M_ONE_310】券面事項入力補助用パスワードの入力と同様に 　　目のアイコンに「  \  」がある場合にマスクするようにお願いいたします。( [M_one_310] Same as the ticketing surface input subsidy password If you have ""\"" in the eyes icon, please mask it.)</t>
  </si>
  <si>
    <t>[NO.29][M_CMM_200]「やることリスト」にもお知らせと同様に赤いバッチを表示していただきたいです。（数字＝最大３）( I would like you to display a red batch in the same way as the announcement in the "listening list". (Number = maximum 3))</t>
  </si>
  <si>
    <t>[NO.30][M_CMM_200]「やることリスト」のテキストを「やること」に変更していただきたいです。(・ I would like you to change the text of the "do" to "do".)</t>
  </si>
  <si>
    <t>Thêm hiển thị notice ở một số màn hình</t>
  </si>
  <si>
    <t>B_LGN_100, S_CLG_200, M_CMM_400</t>
  </si>
  <si>
    <t>[WebView][COMMON] iOSにて、スワイプバックすると前画面に戻らずFlutter画面に戻ってしまう（Trên iOS khi swipe back thì không chuyển về màn hình trước mà chuyển về màn hình Flutter trước đó）</t>
  </si>
  <si>
    <t>[M_CMM_100]サイドメニューをヘッダーに移動、ハンバーガーメニューを設置したい（Xem xét di chuyển sidemenu sang header, setup hamburger menu）</t>
  </si>
  <si>
    <t>[B_LGN_100]メールアドレス入力時は日本語入力モードではなく英数字入力に限定する（Khi nhập mail thì hiển thị dưới dạng keyboard input kí tự alphabet thay vì keyboard input tiếng nhật (mail ko input bằng bảng kana được）</t>
  </si>
  <si>
    <t>[B_LGN_100] ログイン/ログイン画面　「メンテナンスのお知らせ」の表示について（（Login/Login screen）Về việc hiển thị Thông báo maintain）</t>
  </si>
  <si>
    <t>B_EDI: 寄附情報の入力</t>
  </si>
  <si>
    <t>[障害区分]</t>
  </si>
  <si>
    <t>Phân loại bug</t>
  </si>
  <si>
    <t>[障害区分] | Phân loại bug</t>
  </si>
  <si>
    <t>1. 設計</t>
  </si>
  <si>
    <t>Thiết kế</t>
  </si>
  <si>
    <t>1-1 要件定義誤り：要件不適格</t>
  </si>
  <si>
    <t>Định nghĩa yêu cầu không đúng: Điều kiện không thích hợp</t>
  </si>
  <si>
    <t>1-2 要件定義不完全：要件の欠如</t>
  </si>
  <si>
    <t>Định nghĩa yêu cầu chưa hoàn chỉnh: Thiếu yêu cầu</t>
  </si>
  <si>
    <t>1-3 機能仕様誤り：機能不適格</t>
  </si>
  <si>
    <t>Spec chức năng không đúng: Điều kiện không thích hợp</t>
  </si>
  <si>
    <t>1-4 機能仕様不完全：機能の欠如</t>
  </si>
  <si>
    <t>Spec chức năng không hoàn chỉnh: Thiếu chức năng</t>
  </si>
  <si>
    <t>1-5 表記不良：記述の間違い、曖昧、不明瞭、誤字・脱字など</t>
  </si>
  <si>
    <t>Mô tả chưa tốt: Mô tả sai, mơ hồ, không rõ ràng, lỗi chính tả v.v..</t>
  </si>
  <si>
    <t>2. 設計・製造</t>
  </si>
  <si>
    <t>Thiết kế・sản xuất</t>
  </si>
  <si>
    <t>2-1 論理ミス：制御不良、処理論理誤り、処理不足など</t>
  </si>
  <si>
    <t>Lỗi logic: control chưa tốt, xử lý logic bị sai, thiếu xử lý v.v..</t>
  </si>
  <si>
    <t>2-2 リソース制御誤り：変数の初期化・解放漏れ、宣言誤り、メモリオーバーフローなど</t>
  </si>
  <si>
    <t>Lỗi control resource: Thiếu sót trong khởi tạo hóa/release biến số, lỗi khai báo, memory overflow  v.v..</t>
  </si>
  <si>
    <t>2-3 データ制御誤り：ポインタ操作、配列操作、JSONフォーマットなど</t>
  </si>
  <si>
    <t>Lỗi control data: thao tác pointer (con trỏ), thao tác array, format JSON v.v..</t>
  </si>
  <si>
    <t>2-4 インターフェースミス</t>
  </si>
  <si>
    <t>Lỗi interface</t>
  </si>
  <si>
    <t>2-5 ユーザインターフェース不良：画面体裁、ユーザビリティ、操作不良など</t>
  </si>
  <si>
    <t>Bug user interface: giao diện/hình thức trên màn hình, usability, bug thao tác v.v..</t>
  </si>
  <si>
    <t>3. 製造</t>
  </si>
  <si>
    <t>Sản xuất</t>
  </si>
  <si>
    <t>3-1 タイミング制御不良：競合条件誤り、マルチスレッド、DBトランザクションなど</t>
  </si>
  <si>
    <t>Control timing không tốt: điều kiện conflict chưa đúng, multithread, DB transaction v.v..</t>
  </si>
  <si>
    <t>3-2 異常系処理不良：エラーチェック不良、異常系未対処、異常系処理誤り</t>
  </si>
  <si>
    <t>Bug xử lý hệ thống bất thường: Bug error check, chưa xử lý hệ thống bất thường, lỗi xử lý hệ thống bất thường</t>
  </si>
  <si>
    <t>3-3 機能実装誤り</t>
  </si>
  <si>
    <t>Lỗi implement chức năng</t>
  </si>
  <si>
    <t>3-4 機能不完全</t>
  </si>
  <si>
    <t>Chức năng chưa hoàn chỉnh</t>
  </si>
  <si>
    <t>3-5 性能不良</t>
  </si>
  <si>
    <t>Tính năng chưa tốt</t>
  </si>
  <si>
    <t>3-6 デグレード：既存機能障害、修正済み不具合の再発、レベルダウン</t>
  </si>
  <si>
    <t>degrade: bug chức năng hiện tại, bug đã fix lại tái phát, xuống cấp (level down)</t>
  </si>
  <si>
    <t>4. その他</t>
  </si>
  <si>
    <t>4-1 外部要因</t>
  </si>
  <si>
    <t>Yếu tố bên ngoài</t>
  </si>
  <si>
    <t>4-2 環境不良</t>
  </si>
  <si>
    <t>Môi trường chưa tốt</t>
  </si>
  <si>
    <t>4-3 重複障害</t>
  </si>
  <si>
    <t>Bug trùng</t>
  </si>
  <si>
    <t>4-4 仕様通り</t>
  </si>
  <si>
    <t>Theo spec</t>
  </si>
  <si>
    <t>4-5 その他</t>
  </si>
  <si>
    <t>Check screenid</t>
  </si>
  <si>
    <t>Phân loại</t>
  </si>
  <si>
    <t>２．　問題点と対策(改善点)</t>
  </si>
  <si>
    <t>Circle</t>
  </si>
  <si>
    <t>■Development</t>
    <phoneticPr fontId="23"/>
  </si>
  <si>
    <t>Final Quality Evaluation</t>
    <phoneticPr fontId="23"/>
  </si>
  <si>
    <t>機能１</t>
    <rPh sb="0" eb="2">
      <t>キノウ</t>
    </rPh>
    <phoneticPr fontId="23"/>
  </si>
  <si>
    <t>機能２</t>
    <rPh sb="0" eb="2">
      <t>キノウ</t>
    </rPh>
    <phoneticPr fontId="23"/>
  </si>
  <si>
    <t>機能３</t>
    <rPh sb="0" eb="2">
      <t>キノウ</t>
    </rPh>
    <phoneticPr fontId="23"/>
  </si>
  <si>
    <t>ログイン画面</t>
    <phoneticPr fontId="23"/>
  </si>
  <si>
    <t>マイページ利用規約</t>
    <phoneticPr fontId="23"/>
  </si>
  <si>
    <t>Screen ID</t>
    <phoneticPr fontId="23"/>
  </si>
  <si>
    <t>Team Test</t>
    <phoneticPr fontId="23"/>
  </si>
  <si>
    <t>Customer Accept Test</t>
    <phoneticPr fontId="23"/>
  </si>
  <si>
    <t>発生当初の対応 / Response at the time of occurrence</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</si>
</sst>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m/dd/yyyy\ h:mm\ AM/PM"/>
    <numFmt numFmtId="177" formatCode="mm/dd/yyyy"/>
    <numFmt numFmtId="178" formatCode="m/d/yyyy\ h:mm\ AM/PM"/>
  </numFmts>
  <fonts count="24">
    <font>
      <sz val="12"/>
      <color theme="1"/>
      <name val="Calibri"/>
      <scheme val="minor"/>
    </font>
    <font>
      <sz val="12"/>
      <color theme="1"/>
      <name val="Meiryo"/>
      <family val="2"/>
      <charset val="128"/>
    </font>
    <font>
      <b/>
      <sz val="12"/>
      <color theme="1"/>
      <name val="Meiryo"/>
      <family val="2"/>
      <charset val="128"/>
    </font>
    <font>
      <sz val="12"/>
      <color theme="1"/>
      <name val="Calibri"/>
      <family val="2"/>
      <scheme val="minor"/>
    </font>
    <font>
      <b/>
      <sz val="11"/>
      <color rgb="FF000000"/>
      <name val="-apple-system"/>
    </font>
    <font>
      <b/>
      <sz val="11"/>
      <color rgb="FF000000"/>
      <name val="Arial"/>
      <family val="2"/>
    </font>
    <font>
      <sz val="11"/>
      <color rgb="FF000000"/>
      <name val="-apple-system"/>
    </font>
    <font>
      <sz val="11"/>
      <color rgb="FF000000"/>
      <name val="Arial"/>
      <family val="2"/>
    </font>
    <font>
      <sz val="12"/>
      <color rgb="FF000000"/>
      <name val="Calibri"/>
      <family val="2"/>
      <scheme val="minor"/>
    </font>
    <font>
      <u/>
      <sz val="11"/>
      <color rgb="FF000000"/>
      <name val="-apple-system"/>
    </font>
    <font>
      <u/>
      <sz val="11"/>
      <color rgb="FF000000"/>
      <name val="Arial"/>
      <family val="2"/>
    </font>
    <font>
      <b/>
      <sz val="12"/>
      <color theme="1"/>
      <name val="Calibri"/>
      <family val="2"/>
      <scheme val="minor"/>
    </font>
    <font>
      <sz val="12"/>
      <color theme="1"/>
      <name val="Arial"/>
      <family val="2"/>
    </font>
    <font>
      <sz val="12"/>
      <color theme="1"/>
      <name val="Meiryo UI"/>
      <family val="2"/>
    </font>
    <font>
      <sz val="14"/>
      <color theme="1"/>
      <name val="Meiryo UI"/>
      <family val="2"/>
    </font>
    <font>
      <b/>
      <sz val="18"/>
      <color theme="1"/>
      <name val="Meiryo UI"/>
      <family val="2"/>
    </font>
    <font>
      <b/>
      <sz val="14"/>
      <color theme="1"/>
      <name val="Meiryo UI"/>
      <family val="2"/>
    </font>
    <font>
      <b/>
      <sz val="12"/>
      <color theme="1"/>
      <name val="Meiryo UI"/>
      <family val="2"/>
    </font>
    <font>
      <sz val="12"/>
      <name val="Meiryo UI"/>
      <family val="2"/>
    </font>
    <font>
      <sz val="16"/>
      <color theme="1"/>
      <name val="Meiryo UI"/>
      <family val="2"/>
    </font>
    <font>
      <sz val="18"/>
      <color theme="1"/>
      <name val="Meiryo UI"/>
      <family val="2"/>
    </font>
    <font>
      <sz val="18"/>
      <color rgb="FF000000"/>
      <name val="Meiryo UI"/>
      <family val="2"/>
    </font>
    <font>
      <sz val="14"/>
      <color rgb="FF000000"/>
      <name val="Meiryo UI"/>
      <family val="2"/>
    </font>
    <font>
      <sz val="6"/>
      <name val="Calibri"/>
      <family val="3"/>
      <charset val="128"/>
      <scheme val="minor"/>
    </font>
  </fonts>
  <fills count="15">
    <fill>
      <patternFill patternType="none"/>
    </fill>
    <fill>
      <patternFill patternType="gray125"/>
    </fill>
    <fill>
      <patternFill patternType="solid">
        <fgColor rgb="FFCFE2F3"/>
        <bgColor rgb="FFCFE2F3"/>
      </patternFill>
    </fill>
    <fill>
      <patternFill patternType="solid">
        <fgColor rgb="FFFFF2CC"/>
        <bgColor rgb="FFFFF2CC"/>
      </patternFill>
    </fill>
    <fill>
      <patternFill patternType="solid">
        <fgColor rgb="FFFBD4B4"/>
        <bgColor rgb="FFFBD4B4"/>
      </patternFill>
    </fill>
    <fill>
      <patternFill patternType="solid">
        <fgColor rgb="FFD6E3BC"/>
        <bgColor rgb="FFD6E3BC"/>
      </patternFill>
    </fill>
    <fill>
      <patternFill patternType="solid">
        <fgColor rgb="FFDBE5F1"/>
        <bgColor rgb="FFDBE5F1"/>
      </patternFill>
    </fill>
    <fill>
      <patternFill patternType="solid">
        <fgColor rgb="FFEAF1DD"/>
        <bgColor rgb="FFEAF1DD"/>
      </patternFill>
    </fill>
    <fill>
      <patternFill patternType="solid">
        <fgColor rgb="FFFFFFFF"/>
        <bgColor rgb="FFFFFFFF"/>
      </patternFill>
    </fill>
    <fill>
      <patternFill patternType="solid">
        <fgColor rgb="FFE5B8B7"/>
        <bgColor rgb="FFE5B8B7"/>
      </patternFill>
    </fill>
    <fill>
      <patternFill patternType="solid">
        <fgColor rgb="FFFFFF00"/>
        <bgColor rgb="FFFFFF00"/>
      </patternFill>
    </fill>
    <fill>
      <patternFill patternType="solid">
        <fgColor rgb="FFD9EAD3"/>
        <bgColor rgb="FFD9EAD3"/>
      </patternFill>
    </fill>
    <fill>
      <patternFill patternType="solid">
        <fgColor rgb="FFC6D9F0"/>
        <bgColor rgb="FFC6D9F0"/>
      </patternFill>
    </fill>
    <fill>
      <patternFill patternType="solid">
        <fgColor rgb="FF999999"/>
        <bgColor rgb="FF999999"/>
      </patternFill>
    </fill>
    <fill>
      <patternFill patternType="solid">
        <fgColor theme="9" tint="0.59999389629810485"/>
        <bgColor indexed="64"/>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double">
        <color rgb="FF000000"/>
      </right>
      <top/>
      <bottom/>
      <diagonal/>
    </border>
    <border>
      <left style="double">
        <color rgb="FF000000"/>
      </left>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double">
        <color rgb="FF000000"/>
      </left>
      <right style="thin">
        <color rgb="FF000000"/>
      </right>
      <top/>
      <bottom/>
      <diagonal/>
    </border>
    <border>
      <left style="thin">
        <color rgb="FF000000"/>
      </left>
      <right/>
      <top/>
      <bottom/>
      <diagonal/>
    </border>
    <border>
      <left/>
      <right style="thin">
        <color rgb="FF000000"/>
      </right>
      <top/>
      <bottom/>
      <diagonal/>
    </border>
    <border>
      <left style="double">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ABB2BF"/>
      </left>
      <right style="thin">
        <color rgb="FFABB2BF"/>
      </right>
      <top style="thin">
        <color rgb="FFABB2BF"/>
      </top>
      <bottom style="thin">
        <color rgb="FFABB2BF"/>
      </bottom>
      <diagonal/>
    </border>
  </borders>
  <cellStyleXfs count="1">
    <xf numFmtId="0" fontId="0" fillId="0" borderId="0"/>
  </cellStyleXfs>
  <cellXfs count="141">
    <xf numFmtId="0" fontId="0" fillId="0" borderId="0" xfId="0"/>
    <xf numFmtId="0" fontId="3" fillId="0" borderId="0" xfId="0" applyFont="1"/>
    <xf numFmtId="0" fontId="1" fillId="0" borderId="0" xfId="0" applyFont="1" applyAlignment="1">
      <alignment vertical="center"/>
    </xf>
    <xf numFmtId="0" fontId="3" fillId="0" borderId="0" xfId="0" applyFont="1" applyAlignment="1">
      <alignment vertical="center"/>
    </xf>
    <xf numFmtId="0" fontId="4" fillId="8" borderId="0" xfId="0" applyFont="1" applyFill="1" applyAlignment="1">
      <alignment horizontal="left"/>
    </xf>
    <xf numFmtId="0" fontId="5" fillId="8" borderId="0" xfId="0" applyFont="1" applyFill="1" applyAlignment="1">
      <alignment horizontal="left"/>
    </xf>
    <xf numFmtId="0" fontId="6" fillId="8" borderId="0" xfId="0" applyFont="1" applyFill="1" applyAlignment="1">
      <alignment horizontal="left"/>
    </xf>
    <xf numFmtId="0" fontId="6" fillId="8" borderId="0" xfId="0" applyFont="1" applyFill="1" applyAlignment="1">
      <alignment horizontal="right"/>
    </xf>
    <xf numFmtId="0" fontId="7" fillId="8" borderId="0" xfId="0" applyFont="1" applyFill="1" applyAlignment="1">
      <alignment horizontal="left"/>
    </xf>
    <xf numFmtId="3" fontId="6" fillId="8" borderId="0" xfId="0" applyNumberFormat="1" applyFont="1" applyFill="1" applyAlignment="1">
      <alignment horizontal="right"/>
    </xf>
    <xf numFmtId="0" fontId="7" fillId="13" borderId="0" xfId="0" applyFont="1" applyFill="1" applyAlignment="1">
      <alignment horizontal="left"/>
    </xf>
    <xf numFmtId="0" fontId="6" fillId="13" borderId="0" xfId="0" applyFont="1" applyFill="1" applyAlignment="1">
      <alignment horizontal="left"/>
    </xf>
    <xf numFmtId="0" fontId="8" fillId="8" borderId="0" xfId="0" applyFont="1" applyFill="1"/>
    <xf numFmtId="0" fontId="5" fillId="3" borderId="0" xfId="0" applyFont="1" applyFill="1" applyAlignment="1">
      <alignment horizontal="left"/>
    </xf>
    <xf numFmtId="0" fontId="4" fillId="3" borderId="0" xfId="0" applyFont="1" applyFill="1" applyAlignment="1">
      <alignment horizontal="right"/>
    </xf>
    <xf numFmtId="0" fontId="4" fillId="8" borderId="31" xfId="0" applyFont="1" applyFill="1" applyBorder="1" applyAlignment="1">
      <alignment horizontal="left"/>
    </xf>
    <xf numFmtId="0" fontId="4" fillId="8" borderId="31" xfId="0" applyFont="1" applyFill="1" applyBorder="1" applyAlignment="1">
      <alignment horizontal="right"/>
    </xf>
    <xf numFmtId="0" fontId="9" fillId="8" borderId="31" xfId="0" applyFont="1" applyFill="1" applyBorder="1" applyAlignment="1">
      <alignment horizontal="left"/>
    </xf>
    <xf numFmtId="0" fontId="6" fillId="8" borderId="31" xfId="0" applyFont="1" applyFill="1" applyBorder="1" applyAlignment="1">
      <alignment horizontal="left"/>
    </xf>
    <xf numFmtId="0" fontId="6" fillId="8" borderId="31" xfId="0" applyFont="1" applyFill="1" applyBorder="1" applyAlignment="1">
      <alignment horizontal="right"/>
    </xf>
    <xf numFmtId="3" fontId="6" fillId="8" borderId="31" xfId="0" applyNumberFormat="1" applyFont="1" applyFill="1" applyBorder="1" applyAlignment="1">
      <alignment horizontal="right"/>
    </xf>
    <xf numFmtId="0" fontId="10" fillId="8" borderId="31" xfId="0" applyFont="1" applyFill="1" applyBorder="1" applyAlignment="1">
      <alignment horizontal="left"/>
    </xf>
    <xf numFmtId="0" fontId="1" fillId="8" borderId="0" xfId="0" applyFont="1" applyFill="1" applyAlignment="1">
      <alignment vertical="center"/>
    </xf>
    <xf numFmtId="0" fontId="11" fillId="8" borderId="0" xfId="0" applyFont="1" applyFill="1" applyAlignment="1">
      <alignment vertical="center"/>
    </xf>
    <xf numFmtId="0" fontId="2" fillId="8" borderId="0" xfId="0" applyFont="1" applyFill="1" applyAlignment="1">
      <alignment vertical="center"/>
    </xf>
    <xf numFmtId="0" fontId="3" fillId="8" borderId="0" xfId="0" applyFont="1" applyFill="1" applyAlignment="1">
      <alignment vertical="center"/>
    </xf>
    <xf numFmtId="9" fontId="3" fillId="0" borderId="0" xfId="0" applyNumberFormat="1" applyFont="1" applyAlignment="1">
      <alignment vertical="center"/>
    </xf>
    <xf numFmtId="176" fontId="3" fillId="0" borderId="0" xfId="0" applyNumberFormat="1" applyFont="1"/>
    <xf numFmtId="177" fontId="3" fillId="0" borderId="0" xfId="0" applyNumberFormat="1" applyFont="1"/>
    <xf numFmtId="9" fontId="3" fillId="0" borderId="0" xfId="0" applyNumberFormat="1" applyFont="1"/>
    <xf numFmtId="14" fontId="3" fillId="0" borderId="0" xfId="0" applyNumberFormat="1" applyFont="1"/>
    <xf numFmtId="178" fontId="3" fillId="0" borderId="0" xfId="0" applyNumberFormat="1" applyFont="1"/>
    <xf numFmtId="0" fontId="3" fillId="3" borderId="0" xfId="0" applyFont="1" applyFill="1"/>
    <xf numFmtId="0" fontId="12" fillId="3" borderId="0" xfId="0" applyFont="1" applyFill="1"/>
    <xf numFmtId="0" fontId="12" fillId="11" borderId="0" xfId="0" applyFont="1" applyFill="1"/>
    <xf numFmtId="0" fontId="12" fillId="0" borderId="0" xfId="0" applyFont="1"/>
    <xf numFmtId="0" fontId="3" fillId="8" borderId="0" xfId="0" applyFont="1" applyFill="1"/>
    <xf numFmtId="9" fontId="3" fillId="3" borderId="0" xfId="0" applyNumberFormat="1" applyFont="1" applyFill="1"/>
    <xf numFmtId="0" fontId="13" fillId="0" borderId="0" xfId="0" applyFont="1"/>
    <xf numFmtId="0" fontId="13" fillId="0" borderId="0" xfId="0" applyFont="1" applyAlignment="1">
      <alignment horizontal="center"/>
    </xf>
    <xf numFmtId="0" fontId="14" fillId="0" borderId="0" xfId="0" applyFont="1" applyAlignment="1">
      <alignment vertical="center"/>
    </xf>
    <xf numFmtId="0" fontId="13" fillId="0" borderId="0" xfId="0" applyFont="1" applyAlignment="1">
      <alignment wrapText="1"/>
    </xf>
    <xf numFmtId="0" fontId="13" fillId="0" borderId="0" xfId="0" applyFont="1" applyAlignment="1">
      <alignment horizontal="left"/>
    </xf>
    <xf numFmtId="0" fontId="15" fillId="0" borderId="0" xfId="0" applyFont="1" applyAlignment="1">
      <alignment horizontal="left"/>
    </xf>
    <xf numFmtId="0" fontId="16" fillId="0" borderId="0" xfId="0" applyFont="1" applyAlignment="1">
      <alignment horizontal="left"/>
    </xf>
    <xf numFmtId="0" fontId="16" fillId="0" borderId="0" xfId="0" applyFont="1"/>
    <xf numFmtId="0" fontId="17" fillId="0" borderId="0" xfId="0" applyFont="1" applyAlignment="1">
      <alignment horizontal="center"/>
    </xf>
    <xf numFmtId="3" fontId="16" fillId="0" borderId="0" xfId="0" applyNumberFormat="1" applyFont="1"/>
    <xf numFmtId="0" fontId="17" fillId="2" borderId="4" xfId="0" applyFont="1" applyFill="1" applyBorder="1" applyAlignment="1">
      <alignment horizontal="center" vertical="top"/>
    </xf>
    <xf numFmtId="0" fontId="17" fillId="2" borderId="4" xfId="0" applyFont="1" applyFill="1" applyBorder="1" applyAlignment="1">
      <alignment horizontal="center" vertical="top" wrapText="1"/>
    </xf>
    <xf numFmtId="0" fontId="19" fillId="3" borderId="4" xfId="0" applyFont="1" applyFill="1" applyBorder="1" applyAlignment="1">
      <alignment horizontal="center"/>
    </xf>
    <xf numFmtId="0" fontId="19" fillId="3" borderId="4" xfId="0" applyFont="1" applyFill="1" applyBorder="1" applyAlignment="1">
      <alignment horizontal="left"/>
    </xf>
    <xf numFmtId="9" fontId="19" fillId="3" borderId="4" xfId="0" applyNumberFormat="1" applyFont="1" applyFill="1" applyBorder="1" applyAlignment="1">
      <alignment horizontal="right"/>
    </xf>
    <xf numFmtId="0" fontId="19" fillId="0" borderId="4" xfId="0" applyFont="1" applyBorder="1" applyAlignment="1">
      <alignment horizontal="right"/>
    </xf>
    <xf numFmtId="0" fontId="19" fillId="3" borderId="4" xfId="0" applyFont="1" applyFill="1" applyBorder="1" applyAlignment="1">
      <alignment horizontal="right"/>
    </xf>
    <xf numFmtId="0" fontId="19" fillId="4" borderId="4" xfId="0" applyFont="1" applyFill="1" applyBorder="1" applyAlignment="1">
      <alignment horizontal="center"/>
    </xf>
    <xf numFmtId="0" fontId="19" fillId="4" borderId="4" xfId="0" applyFont="1" applyFill="1" applyBorder="1" applyAlignment="1">
      <alignment horizontal="left"/>
    </xf>
    <xf numFmtId="9" fontId="19" fillId="4" borderId="4" xfId="0" applyNumberFormat="1" applyFont="1" applyFill="1" applyBorder="1" applyAlignment="1">
      <alignment horizontal="center"/>
    </xf>
    <xf numFmtId="0" fontId="19" fillId="4" borderId="4" xfId="0" applyFont="1" applyFill="1" applyBorder="1" applyAlignment="1">
      <alignment horizontal="right"/>
    </xf>
    <xf numFmtId="0" fontId="13" fillId="0" borderId="0" xfId="0" applyFont="1" applyAlignment="1">
      <alignment horizontal="center" vertical="center" wrapText="1"/>
    </xf>
    <xf numFmtId="0" fontId="13" fillId="0" borderId="0" xfId="0" applyFont="1" applyAlignment="1">
      <alignment horizontal="center" vertical="center"/>
    </xf>
    <xf numFmtId="0" fontId="17" fillId="5" borderId="16" xfId="0" applyFont="1" applyFill="1" applyBorder="1" applyAlignment="1">
      <alignment horizontal="center" vertical="center" wrapText="1"/>
    </xf>
    <xf numFmtId="0" fontId="17" fillId="5" borderId="4" xfId="0" applyFont="1" applyFill="1" applyBorder="1" applyAlignment="1">
      <alignment horizontal="center" vertical="center"/>
    </xf>
    <xf numFmtId="0" fontId="17" fillId="5" borderId="4"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0" xfId="0" applyFont="1" applyAlignment="1">
      <alignment vertical="center"/>
    </xf>
    <xf numFmtId="0" fontId="13" fillId="0" borderId="4" xfId="0" applyFont="1" applyBorder="1" applyAlignment="1">
      <alignment horizontal="center" vertical="center"/>
    </xf>
    <xf numFmtId="0" fontId="13" fillId="0" borderId="4" xfId="0" applyFont="1" applyBorder="1" applyAlignment="1">
      <alignment vertical="center"/>
    </xf>
    <xf numFmtId="0" fontId="20" fillId="8" borderId="4" xfId="0" applyFont="1" applyFill="1" applyBorder="1" applyAlignment="1">
      <alignment horizontal="center" vertical="center"/>
    </xf>
    <xf numFmtId="2" fontId="20" fillId="0" borderId="4" xfId="0" applyNumberFormat="1" applyFont="1" applyBorder="1" applyAlignment="1">
      <alignment horizontal="right" vertical="center"/>
    </xf>
    <xf numFmtId="10" fontId="20" fillId="0" borderId="17" xfId="0" applyNumberFormat="1" applyFont="1" applyBorder="1" applyAlignment="1">
      <alignment horizontal="right" vertical="center"/>
    </xf>
    <xf numFmtId="0" fontId="20" fillId="0" borderId="16" xfId="0" applyFont="1" applyBorder="1" applyAlignment="1">
      <alignment horizontal="right" vertical="center"/>
    </xf>
    <xf numFmtId="0" fontId="20" fillId="0" borderId="4" xfId="0" applyFont="1" applyBorder="1" applyAlignment="1">
      <alignment horizontal="right" vertical="center"/>
    </xf>
    <xf numFmtId="0" fontId="21" fillId="8" borderId="4" xfId="0" applyFont="1" applyFill="1" applyBorder="1" applyAlignment="1">
      <alignment horizontal="right" vertical="center"/>
    </xf>
    <xf numFmtId="0" fontId="20" fillId="9" borderId="4" xfId="0" applyFont="1" applyFill="1" applyBorder="1" applyAlignment="1">
      <alignment horizontal="center" vertical="center"/>
    </xf>
    <xf numFmtId="0" fontId="20" fillId="9" borderId="20" xfId="0" applyFont="1" applyFill="1" applyBorder="1" applyAlignment="1">
      <alignment horizontal="center" vertical="center"/>
    </xf>
    <xf numFmtId="0" fontId="19" fillId="9" borderId="4" xfId="0" applyFont="1" applyFill="1" applyBorder="1" applyAlignment="1">
      <alignment horizontal="center" vertical="center"/>
    </xf>
    <xf numFmtId="0" fontId="13" fillId="0" borderId="3" xfId="0" applyFont="1" applyBorder="1" applyAlignment="1">
      <alignment vertical="top" wrapText="1"/>
    </xf>
    <xf numFmtId="0" fontId="21" fillId="0" borderId="4" xfId="0" applyFont="1" applyBorder="1" applyAlignment="1">
      <alignment horizontal="right" vertical="center"/>
    </xf>
    <xf numFmtId="4" fontId="20" fillId="10" borderId="4" xfId="0" applyNumberFormat="1" applyFont="1" applyFill="1" applyBorder="1" applyAlignment="1">
      <alignment horizontal="right" vertical="center"/>
    </xf>
    <xf numFmtId="2" fontId="20" fillId="10" borderId="4" xfId="0" applyNumberFormat="1" applyFont="1" applyFill="1" applyBorder="1" applyAlignment="1">
      <alignment horizontal="right" vertical="center"/>
    </xf>
    <xf numFmtId="10" fontId="20" fillId="10" borderId="17" xfId="0" applyNumberFormat="1" applyFont="1" applyFill="1" applyBorder="1" applyAlignment="1">
      <alignment horizontal="right" vertical="center"/>
    </xf>
    <xf numFmtId="1" fontId="20" fillId="10" borderId="16" xfId="0" applyNumberFormat="1" applyFont="1" applyFill="1" applyBorder="1" applyAlignment="1">
      <alignment horizontal="right" vertical="center"/>
    </xf>
    <xf numFmtId="0" fontId="20" fillId="10" borderId="4" xfId="0" applyFont="1" applyFill="1" applyBorder="1" applyAlignment="1">
      <alignment horizontal="right" vertical="center"/>
    </xf>
    <xf numFmtId="0" fontId="20" fillId="10" borderId="4" xfId="0" applyFont="1" applyFill="1" applyBorder="1" applyAlignment="1">
      <alignment horizontal="center" vertical="center"/>
    </xf>
    <xf numFmtId="1" fontId="20" fillId="10" borderId="4" xfId="0" applyNumberFormat="1" applyFont="1" applyFill="1" applyBorder="1" applyAlignment="1">
      <alignment horizontal="right" vertical="center"/>
    </xf>
    <xf numFmtId="0" fontId="20" fillId="10" borderId="20" xfId="0" applyFont="1" applyFill="1" applyBorder="1" applyAlignment="1">
      <alignment horizontal="center" vertical="center"/>
    </xf>
    <xf numFmtId="0" fontId="20" fillId="10" borderId="16" xfId="0" applyFont="1" applyFill="1" applyBorder="1" applyAlignment="1">
      <alignment horizontal="right" vertical="center"/>
    </xf>
    <xf numFmtId="0" fontId="20" fillId="10" borderId="30" xfId="0" applyFont="1" applyFill="1" applyBorder="1" applyAlignment="1">
      <alignment vertical="center" wrapText="1"/>
    </xf>
    <xf numFmtId="0" fontId="16" fillId="0" borderId="0" xfId="0" applyFont="1" applyAlignment="1">
      <alignment vertical="center"/>
    </xf>
    <xf numFmtId="0" fontId="13" fillId="0" borderId="0" xfId="0" applyFont="1" applyAlignment="1">
      <alignment horizontal="left" vertical="center"/>
    </xf>
    <xf numFmtId="0" fontId="16" fillId="12" borderId="4" xfId="0" applyFont="1" applyFill="1" applyBorder="1" applyAlignment="1">
      <alignment horizontal="center" vertical="center" wrapText="1"/>
    </xf>
    <xf numFmtId="0" fontId="14" fillId="0" borderId="4" xfId="0" applyFont="1" applyBorder="1" applyAlignment="1">
      <alignment vertical="center"/>
    </xf>
    <xf numFmtId="0" fontId="22" fillId="0" borderId="4" xfId="0" applyFont="1" applyBorder="1" applyAlignment="1">
      <alignment horizontal="left" vertical="top" wrapText="1"/>
    </xf>
    <xf numFmtId="0" fontId="13" fillId="0" borderId="0" xfId="0" applyFont="1" applyAlignment="1">
      <alignment vertical="center" justifyLastLine="1"/>
    </xf>
    <xf numFmtId="0" fontId="13" fillId="0" borderId="0" xfId="0" applyFont="1" applyAlignment="1">
      <alignment horizontal="center" vertical="center" justifyLastLine="1"/>
    </xf>
    <xf numFmtId="0" fontId="17" fillId="6" borderId="6" xfId="0" applyFont="1" applyFill="1" applyBorder="1" applyAlignment="1">
      <alignment horizontal="center" vertical="center" wrapText="1"/>
    </xf>
    <xf numFmtId="0" fontId="18" fillId="0" borderId="11" xfId="0" applyFont="1" applyBorder="1"/>
    <xf numFmtId="0" fontId="18" fillId="0" borderId="15" xfId="0" applyFont="1" applyBorder="1"/>
    <xf numFmtId="0" fontId="17" fillId="7" borderId="9" xfId="0" applyFont="1" applyFill="1" applyBorder="1" applyAlignment="1">
      <alignment horizontal="center" vertical="center" wrapText="1"/>
    </xf>
    <xf numFmtId="0" fontId="18" fillId="0" borderId="13" xfId="0" applyFont="1" applyBorder="1"/>
    <xf numFmtId="0" fontId="18" fillId="0" borderId="19" xfId="0" applyFont="1" applyBorder="1"/>
    <xf numFmtId="0" fontId="16" fillId="2" borderId="1" xfId="0" applyFont="1" applyFill="1" applyBorder="1" applyAlignment="1">
      <alignment horizontal="left" vertical="center"/>
    </xf>
    <xf numFmtId="0" fontId="18" fillId="0" borderId="2" xfId="0" applyFont="1" applyBorder="1"/>
    <xf numFmtId="0" fontId="18" fillId="0" borderId="3" xfId="0" applyFont="1" applyBorder="1"/>
    <xf numFmtId="0" fontId="18" fillId="0" borderId="10" xfId="0" applyFont="1" applyBorder="1"/>
    <xf numFmtId="0" fontId="18" fillId="0" borderId="14" xfId="0" applyFont="1" applyBorder="1"/>
    <xf numFmtId="0" fontId="17" fillId="5" borderId="7" xfId="0" applyFont="1" applyFill="1" applyBorder="1" applyAlignment="1">
      <alignment horizontal="center" vertical="center"/>
    </xf>
    <xf numFmtId="0" fontId="18" fillId="0" borderId="8" xfId="0" applyFont="1" applyBorder="1"/>
    <xf numFmtId="0" fontId="17" fillId="5" borderId="1" xfId="0" applyFont="1" applyFill="1" applyBorder="1" applyAlignment="1">
      <alignment horizontal="center" vertical="center"/>
    </xf>
    <xf numFmtId="0" fontId="17" fillId="6" borderId="12" xfId="0" applyFont="1" applyFill="1" applyBorder="1" applyAlignment="1">
      <alignment horizontal="center" vertical="center" wrapText="1"/>
    </xf>
    <xf numFmtId="0" fontId="18" fillId="0" borderId="18" xfId="0" applyFont="1" applyBorder="1"/>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xf>
    <xf numFmtId="0" fontId="20" fillId="0" borderId="5" xfId="0" applyFont="1" applyBorder="1" applyAlignment="1">
      <alignment horizontal="right" vertical="center"/>
    </xf>
    <xf numFmtId="0" fontId="21" fillId="0" borderId="5" xfId="0" applyFont="1" applyBorder="1" applyAlignment="1">
      <alignment horizontal="right" vertical="center"/>
    </xf>
    <xf numFmtId="0" fontId="19" fillId="9" borderId="5" xfId="0" applyFont="1" applyFill="1" applyBorder="1" applyAlignment="1">
      <alignment horizontal="center" vertical="center"/>
    </xf>
    <xf numFmtId="0" fontId="13" fillId="0" borderId="23" xfId="0" applyFont="1" applyBorder="1" applyAlignment="1">
      <alignment vertical="top" wrapText="1"/>
    </xf>
    <xf numFmtId="0" fontId="18" fillId="0" borderId="26" xfId="0" applyFont="1" applyBorder="1"/>
    <xf numFmtId="0" fontId="18" fillId="0" borderId="29" xfId="0" applyFont="1" applyBorder="1"/>
    <xf numFmtId="0" fontId="21" fillId="8" borderId="5" xfId="0" applyFont="1" applyFill="1" applyBorder="1" applyAlignment="1">
      <alignment horizontal="right" vertical="center"/>
    </xf>
    <xf numFmtId="0" fontId="20" fillId="9" borderId="5" xfId="0" applyFont="1" applyFill="1" applyBorder="1" applyAlignment="1">
      <alignment horizontal="center" vertical="center"/>
    </xf>
    <xf numFmtId="0" fontId="20" fillId="9" borderId="22" xfId="0" applyFont="1" applyFill="1" applyBorder="1" applyAlignment="1">
      <alignment horizontal="center" vertical="center"/>
    </xf>
    <xf numFmtId="0" fontId="18" fillId="0" borderId="25" xfId="0" applyFont="1" applyBorder="1"/>
    <xf numFmtId="0" fontId="18" fillId="0" borderId="28" xfId="0" applyFont="1" applyBorder="1"/>
    <xf numFmtId="0" fontId="20" fillId="0" borderId="21" xfId="0" applyFont="1" applyBorder="1" applyAlignment="1">
      <alignment horizontal="right" vertical="center"/>
    </xf>
    <xf numFmtId="0" fontId="18" fillId="0" borderId="24" xfId="0" applyFont="1" applyBorder="1"/>
    <xf numFmtId="0" fontId="18" fillId="0" borderId="27" xfId="0" applyFont="1" applyBorder="1"/>
    <xf numFmtId="2" fontId="20" fillId="0" borderId="5" xfId="0" applyNumberFormat="1" applyFont="1" applyBorder="1" applyAlignment="1">
      <alignment horizontal="right" vertical="center"/>
    </xf>
    <xf numFmtId="10" fontId="20" fillId="0" borderId="6" xfId="0" applyNumberFormat="1" applyFont="1" applyBorder="1" applyAlignment="1">
      <alignment horizontal="right" vertical="center"/>
    </xf>
    <xf numFmtId="0" fontId="13" fillId="0" borderId="5" xfId="0" applyFont="1" applyBorder="1" applyAlignment="1">
      <alignment vertical="center"/>
    </xf>
    <xf numFmtId="0" fontId="17" fillId="10" borderId="1" xfId="0" applyFont="1" applyFill="1" applyBorder="1" applyAlignment="1">
      <alignment horizontal="center" vertical="center"/>
    </xf>
    <xf numFmtId="0" fontId="3" fillId="8" borderId="0" xfId="0" applyFont="1" applyFill="1" applyAlignment="1">
      <alignment vertical="center"/>
    </xf>
    <xf numFmtId="0" fontId="0" fillId="0" borderId="0" xfId="0"/>
    <xf numFmtId="0" fontId="17" fillId="14" borderId="5" xfId="0" applyFont="1" applyFill="1" applyBorder="1" applyAlignment="1">
      <alignment horizontal="center" vertical="center"/>
    </xf>
    <xf numFmtId="0" fontId="17" fillId="14" borderId="5" xfId="0"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8" fillId="14" borderId="10" xfId="0" applyFont="1" applyFill="1" applyBorder="1"/>
    <xf numFmtId="0" fontId="18" fillId="14" borderId="11" xfId="0" applyFont="1" applyFill="1" applyBorder="1"/>
    <xf numFmtId="0" fontId="18" fillId="14" borderId="14" xfId="0" applyFont="1" applyFill="1" applyBorder="1"/>
    <xf numFmtId="0" fontId="18" fillId="14" borderId="15" xfId="0" applyFont="1" applyFill="1" applyBorder="1"/>
  </cellXfs>
  <cellStyles count="1">
    <cellStyle name="Normal" xfId="0" builtinId="0"/>
  </cellStyles>
  <dxfs count="3">
    <dxf>
      <font>
        <color rgb="FFFFFFFF"/>
      </font>
      <fill>
        <patternFill patternType="solid">
          <fgColor rgb="FFCC0000"/>
          <bgColor rgb="FFCC0000"/>
        </patternFill>
      </fill>
    </dxf>
    <dxf>
      <font>
        <color rgb="FF000000"/>
      </font>
      <fill>
        <patternFill patternType="solid">
          <fgColor rgb="FFFF9900"/>
          <bgColor rgb="FFFF9900"/>
        </patternFill>
      </fill>
    </dxf>
    <dxf>
      <font>
        <color rgb="FFFFFFFF"/>
      </font>
      <fill>
        <patternFill patternType="solid">
          <fgColor rgb="FF38761D"/>
          <bgColor rgb="FF38761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D59F72F-0177-4280-979F-12F0EB8CA658}">
  <we:reference id="wa200005502" version="1.0.0.11" store="en-US" storeType="OMEX"/>
  <we:alternateReferences>
    <we:reference id="wa200005502" version="1.0.0.11" store="wa200005502" storeType="OMEX"/>
  </we:alternateReferences>
  <we:properties>
    <we:property name="docId" value="&quot;LH21kO4Z_nhTGp533ju84&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about:blank" TargetMode="External"/><Relationship Id="rId21" Type="http://schemas.openxmlformats.org/officeDocument/2006/relationships/hyperlink" Target="about:blank" TargetMode="External"/><Relationship Id="rId324" Type="http://schemas.openxmlformats.org/officeDocument/2006/relationships/hyperlink" Target="about:blank" TargetMode="External"/><Relationship Id="rId531" Type="http://schemas.openxmlformats.org/officeDocument/2006/relationships/hyperlink" Target="about:blank" TargetMode="External"/><Relationship Id="rId629" Type="http://schemas.openxmlformats.org/officeDocument/2006/relationships/hyperlink" Target="about:blank" TargetMode="External"/><Relationship Id="rId170" Type="http://schemas.openxmlformats.org/officeDocument/2006/relationships/hyperlink" Target="about:blank" TargetMode="External"/><Relationship Id="rId268" Type="http://schemas.openxmlformats.org/officeDocument/2006/relationships/hyperlink" Target="about:blank" TargetMode="External"/><Relationship Id="rId475" Type="http://schemas.openxmlformats.org/officeDocument/2006/relationships/hyperlink" Target="about:blank" TargetMode="External"/><Relationship Id="rId32" Type="http://schemas.openxmlformats.org/officeDocument/2006/relationships/hyperlink" Target="about:blank" TargetMode="External"/><Relationship Id="rId128" Type="http://schemas.openxmlformats.org/officeDocument/2006/relationships/hyperlink" Target="about:blank" TargetMode="External"/><Relationship Id="rId335" Type="http://schemas.openxmlformats.org/officeDocument/2006/relationships/hyperlink" Target="about:blank" TargetMode="External"/><Relationship Id="rId542" Type="http://schemas.openxmlformats.org/officeDocument/2006/relationships/hyperlink" Target="about:blank" TargetMode="External"/><Relationship Id="rId181" Type="http://schemas.openxmlformats.org/officeDocument/2006/relationships/hyperlink" Target="about:blank" TargetMode="External"/><Relationship Id="rId402" Type="http://schemas.openxmlformats.org/officeDocument/2006/relationships/hyperlink" Target="about:blank" TargetMode="External"/><Relationship Id="rId279" Type="http://schemas.openxmlformats.org/officeDocument/2006/relationships/hyperlink" Target="about:blank" TargetMode="External"/><Relationship Id="rId486" Type="http://schemas.openxmlformats.org/officeDocument/2006/relationships/hyperlink" Target="about:blank" TargetMode="External"/><Relationship Id="rId43" Type="http://schemas.openxmlformats.org/officeDocument/2006/relationships/hyperlink" Target="about:blank" TargetMode="External"/><Relationship Id="rId139" Type="http://schemas.openxmlformats.org/officeDocument/2006/relationships/hyperlink" Target="about:blank" TargetMode="External"/><Relationship Id="rId346" Type="http://schemas.openxmlformats.org/officeDocument/2006/relationships/hyperlink" Target="about:blank" TargetMode="External"/><Relationship Id="rId553" Type="http://schemas.openxmlformats.org/officeDocument/2006/relationships/hyperlink" Target="about:blank" TargetMode="External"/><Relationship Id="rId192" Type="http://schemas.openxmlformats.org/officeDocument/2006/relationships/hyperlink" Target="about:blank" TargetMode="External"/><Relationship Id="rId206" Type="http://schemas.openxmlformats.org/officeDocument/2006/relationships/hyperlink" Target="about:blank" TargetMode="External"/><Relationship Id="rId413" Type="http://schemas.openxmlformats.org/officeDocument/2006/relationships/hyperlink" Target="about:blank" TargetMode="External"/><Relationship Id="rId497" Type="http://schemas.openxmlformats.org/officeDocument/2006/relationships/hyperlink" Target="about:blank" TargetMode="External"/><Relationship Id="rId620" Type="http://schemas.openxmlformats.org/officeDocument/2006/relationships/hyperlink" Target="about:blank" TargetMode="External"/><Relationship Id="rId357" Type="http://schemas.openxmlformats.org/officeDocument/2006/relationships/hyperlink" Target="about:blank" TargetMode="External"/><Relationship Id="rId54" Type="http://schemas.openxmlformats.org/officeDocument/2006/relationships/hyperlink" Target="about:blank" TargetMode="External"/><Relationship Id="rId217" Type="http://schemas.openxmlformats.org/officeDocument/2006/relationships/hyperlink" Target="about:blank" TargetMode="External"/><Relationship Id="rId564" Type="http://schemas.openxmlformats.org/officeDocument/2006/relationships/hyperlink" Target="about:blank" TargetMode="External"/><Relationship Id="rId424" Type="http://schemas.openxmlformats.org/officeDocument/2006/relationships/hyperlink" Target="about:blank" TargetMode="External"/><Relationship Id="rId631" Type="http://schemas.openxmlformats.org/officeDocument/2006/relationships/hyperlink" Target="about:blank" TargetMode="External"/><Relationship Id="rId270" Type="http://schemas.openxmlformats.org/officeDocument/2006/relationships/hyperlink" Target="about:blank" TargetMode="External"/><Relationship Id="rId65" Type="http://schemas.openxmlformats.org/officeDocument/2006/relationships/hyperlink" Target="about:blank" TargetMode="External"/><Relationship Id="rId130" Type="http://schemas.openxmlformats.org/officeDocument/2006/relationships/hyperlink" Target="about:blank" TargetMode="External"/><Relationship Id="rId368" Type="http://schemas.openxmlformats.org/officeDocument/2006/relationships/hyperlink" Target="about:blank" TargetMode="External"/><Relationship Id="rId575" Type="http://schemas.openxmlformats.org/officeDocument/2006/relationships/hyperlink" Target="about:blank" TargetMode="External"/><Relationship Id="rId228" Type="http://schemas.openxmlformats.org/officeDocument/2006/relationships/hyperlink" Target="about:blank" TargetMode="External"/><Relationship Id="rId435" Type="http://schemas.openxmlformats.org/officeDocument/2006/relationships/hyperlink" Target="about:blank" TargetMode="External"/><Relationship Id="rId642" Type="http://schemas.openxmlformats.org/officeDocument/2006/relationships/hyperlink" Target="about:blank" TargetMode="External"/><Relationship Id="rId281" Type="http://schemas.openxmlformats.org/officeDocument/2006/relationships/hyperlink" Target="about:blank" TargetMode="External"/><Relationship Id="rId502" Type="http://schemas.openxmlformats.org/officeDocument/2006/relationships/hyperlink" Target="about:blank" TargetMode="External"/><Relationship Id="rId76" Type="http://schemas.openxmlformats.org/officeDocument/2006/relationships/hyperlink" Target="about:blank" TargetMode="External"/><Relationship Id="rId141" Type="http://schemas.openxmlformats.org/officeDocument/2006/relationships/hyperlink" Target="about:blank" TargetMode="External"/><Relationship Id="rId379" Type="http://schemas.openxmlformats.org/officeDocument/2006/relationships/hyperlink" Target="about:blank" TargetMode="External"/><Relationship Id="rId586" Type="http://schemas.openxmlformats.org/officeDocument/2006/relationships/hyperlink" Target="about:blank" TargetMode="External"/><Relationship Id="rId7" Type="http://schemas.openxmlformats.org/officeDocument/2006/relationships/hyperlink" Target="about:blank" TargetMode="External"/><Relationship Id="rId239" Type="http://schemas.openxmlformats.org/officeDocument/2006/relationships/hyperlink" Target="about:blank" TargetMode="External"/><Relationship Id="rId446" Type="http://schemas.openxmlformats.org/officeDocument/2006/relationships/hyperlink" Target="about:blank" TargetMode="External"/><Relationship Id="rId653" Type="http://schemas.openxmlformats.org/officeDocument/2006/relationships/hyperlink" Target="about:blank" TargetMode="External"/><Relationship Id="rId292" Type="http://schemas.openxmlformats.org/officeDocument/2006/relationships/hyperlink" Target="about:blank" TargetMode="External"/><Relationship Id="rId306" Type="http://schemas.openxmlformats.org/officeDocument/2006/relationships/hyperlink" Target="about:blank" TargetMode="External"/><Relationship Id="rId87" Type="http://schemas.openxmlformats.org/officeDocument/2006/relationships/hyperlink" Target="about:blank" TargetMode="External"/><Relationship Id="rId513" Type="http://schemas.openxmlformats.org/officeDocument/2006/relationships/hyperlink" Target="about:blank" TargetMode="External"/><Relationship Id="rId597" Type="http://schemas.openxmlformats.org/officeDocument/2006/relationships/hyperlink" Target="about:blank" TargetMode="External"/><Relationship Id="rId152" Type="http://schemas.openxmlformats.org/officeDocument/2006/relationships/hyperlink" Target="about:blank" TargetMode="External"/><Relationship Id="rId457" Type="http://schemas.openxmlformats.org/officeDocument/2006/relationships/hyperlink" Target="about:blank" TargetMode="External"/><Relationship Id="rId14" Type="http://schemas.openxmlformats.org/officeDocument/2006/relationships/hyperlink" Target="about:blank" TargetMode="External"/><Relationship Id="rId317" Type="http://schemas.openxmlformats.org/officeDocument/2006/relationships/hyperlink" Target="about:blank" TargetMode="External"/><Relationship Id="rId524" Type="http://schemas.openxmlformats.org/officeDocument/2006/relationships/hyperlink" Target="about:blank" TargetMode="External"/><Relationship Id="rId98" Type="http://schemas.openxmlformats.org/officeDocument/2006/relationships/hyperlink" Target="about:blank" TargetMode="External"/><Relationship Id="rId163" Type="http://schemas.openxmlformats.org/officeDocument/2006/relationships/hyperlink" Target="about:blank" TargetMode="External"/><Relationship Id="rId370" Type="http://schemas.openxmlformats.org/officeDocument/2006/relationships/hyperlink" Target="about:blank" TargetMode="External"/><Relationship Id="rId230" Type="http://schemas.openxmlformats.org/officeDocument/2006/relationships/hyperlink" Target="about:blank" TargetMode="External"/><Relationship Id="rId468" Type="http://schemas.openxmlformats.org/officeDocument/2006/relationships/hyperlink" Target="about:blank" TargetMode="External"/><Relationship Id="rId25" Type="http://schemas.openxmlformats.org/officeDocument/2006/relationships/hyperlink" Target="about:blank" TargetMode="External"/><Relationship Id="rId328" Type="http://schemas.openxmlformats.org/officeDocument/2006/relationships/hyperlink" Target="about:blank" TargetMode="External"/><Relationship Id="rId535" Type="http://schemas.openxmlformats.org/officeDocument/2006/relationships/hyperlink" Target="about:blank" TargetMode="External"/><Relationship Id="rId174" Type="http://schemas.openxmlformats.org/officeDocument/2006/relationships/hyperlink" Target="about:blank" TargetMode="External"/><Relationship Id="rId381" Type="http://schemas.openxmlformats.org/officeDocument/2006/relationships/hyperlink" Target="about:blank" TargetMode="External"/><Relationship Id="rId602" Type="http://schemas.openxmlformats.org/officeDocument/2006/relationships/hyperlink" Target="about:blank" TargetMode="External"/><Relationship Id="rId241" Type="http://schemas.openxmlformats.org/officeDocument/2006/relationships/hyperlink" Target="about:blank" TargetMode="External"/><Relationship Id="rId479" Type="http://schemas.openxmlformats.org/officeDocument/2006/relationships/hyperlink" Target="about:blank" TargetMode="External"/><Relationship Id="rId36" Type="http://schemas.openxmlformats.org/officeDocument/2006/relationships/hyperlink" Target="about:blank" TargetMode="External"/><Relationship Id="rId339" Type="http://schemas.openxmlformats.org/officeDocument/2006/relationships/hyperlink" Target="about:blank" TargetMode="External"/><Relationship Id="rId546" Type="http://schemas.openxmlformats.org/officeDocument/2006/relationships/hyperlink" Target="about:blank" TargetMode="External"/><Relationship Id="rId101" Type="http://schemas.openxmlformats.org/officeDocument/2006/relationships/hyperlink" Target="about:blank" TargetMode="External"/><Relationship Id="rId185" Type="http://schemas.openxmlformats.org/officeDocument/2006/relationships/hyperlink" Target="about:blank" TargetMode="External"/><Relationship Id="rId406" Type="http://schemas.openxmlformats.org/officeDocument/2006/relationships/hyperlink" Target="about:blank" TargetMode="External"/><Relationship Id="rId392" Type="http://schemas.openxmlformats.org/officeDocument/2006/relationships/hyperlink" Target="about:blank" TargetMode="External"/><Relationship Id="rId613" Type="http://schemas.openxmlformats.org/officeDocument/2006/relationships/hyperlink" Target="about:blank" TargetMode="External"/><Relationship Id="rId252" Type="http://schemas.openxmlformats.org/officeDocument/2006/relationships/hyperlink" Target="about:blank" TargetMode="External"/><Relationship Id="rId47" Type="http://schemas.openxmlformats.org/officeDocument/2006/relationships/hyperlink" Target="about:blank" TargetMode="External"/><Relationship Id="rId112" Type="http://schemas.openxmlformats.org/officeDocument/2006/relationships/hyperlink" Target="about:blank" TargetMode="External"/><Relationship Id="rId557" Type="http://schemas.openxmlformats.org/officeDocument/2006/relationships/hyperlink" Target="about:blank" TargetMode="External"/><Relationship Id="rId196" Type="http://schemas.openxmlformats.org/officeDocument/2006/relationships/hyperlink" Target="about:blank" TargetMode="External"/><Relationship Id="rId417" Type="http://schemas.openxmlformats.org/officeDocument/2006/relationships/hyperlink" Target="about:blank" TargetMode="External"/><Relationship Id="rId624" Type="http://schemas.openxmlformats.org/officeDocument/2006/relationships/hyperlink" Target="about:blank" TargetMode="External"/><Relationship Id="rId263" Type="http://schemas.openxmlformats.org/officeDocument/2006/relationships/hyperlink" Target="about:blank" TargetMode="External"/><Relationship Id="rId470" Type="http://schemas.openxmlformats.org/officeDocument/2006/relationships/hyperlink" Target="about:blank" TargetMode="External"/><Relationship Id="rId58" Type="http://schemas.openxmlformats.org/officeDocument/2006/relationships/hyperlink" Target="about:blank" TargetMode="External"/><Relationship Id="rId123" Type="http://schemas.openxmlformats.org/officeDocument/2006/relationships/hyperlink" Target="about:blank" TargetMode="External"/><Relationship Id="rId330" Type="http://schemas.openxmlformats.org/officeDocument/2006/relationships/hyperlink" Target="about:blank" TargetMode="External"/><Relationship Id="rId568" Type="http://schemas.openxmlformats.org/officeDocument/2006/relationships/hyperlink" Target="about:blank" TargetMode="External"/><Relationship Id="rId165" Type="http://schemas.openxmlformats.org/officeDocument/2006/relationships/hyperlink" Target="about:blank" TargetMode="External"/><Relationship Id="rId372" Type="http://schemas.openxmlformats.org/officeDocument/2006/relationships/hyperlink" Target="about:blank" TargetMode="External"/><Relationship Id="rId428" Type="http://schemas.openxmlformats.org/officeDocument/2006/relationships/hyperlink" Target="about:blank" TargetMode="External"/><Relationship Id="rId635" Type="http://schemas.openxmlformats.org/officeDocument/2006/relationships/hyperlink" Target="about:blank" TargetMode="External"/><Relationship Id="rId232" Type="http://schemas.openxmlformats.org/officeDocument/2006/relationships/hyperlink" Target="about:blank" TargetMode="External"/><Relationship Id="rId274" Type="http://schemas.openxmlformats.org/officeDocument/2006/relationships/hyperlink" Target="about:blank" TargetMode="External"/><Relationship Id="rId481" Type="http://schemas.openxmlformats.org/officeDocument/2006/relationships/hyperlink" Target="about:blank" TargetMode="External"/><Relationship Id="rId27" Type="http://schemas.openxmlformats.org/officeDocument/2006/relationships/hyperlink" Target="about:blank" TargetMode="External"/><Relationship Id="rId69" Type="http://schemas.openxmlformats.org/officeDocument/2006/relationships/hyperlink" Target="about:blank" TargetMode="External"/><Relationship Id="rId134" Type="http://schemas.openxmlformats.org/officeDocument/2006/relationships/hyperlink" Target="about:blank" TargetMode="External"/><Relationship Id="rId537" Type="http://schemas.openxmlformats.org/officeDocument/2006/relationships/hyperlink" Target="about:blank" TargetMode="External"/><Relationship Id="rId579" Type="http://schemas.openxmlformats.org/officeDocument/2006/relationships/hyperlink" Target="about:blank" TargetMode="External"/><Relationship Id="rId80" Type="http://schemas.openxmlformats.org/officeDocument/2006/relationships/hyperlink" Target="about:blank" TargetMode="External"/><Relationship Id="rId176" Type="http://schemas.openxmlformats.org/officeDocument/2006/relationships/hyperlink" Target="about:blank" TargetMode="External"/><Relationship Id="rId341" Type="http://schemas.openxmlformats.org/officeDocument/2006/relationships/hyperlink" Target="about:blank" TargetMode="External"/><Relationship Id="rId383" Type="http://schemas.openxmlformats.org/officeDocument/2006/relationships/hyperlink" Target="about:blank" TargetMode="External"/><Relationship Id="rId439" Type="http://schemas.openxmlformats.org/officeDocument/2006/relationships/hyperlink" Target="about:blank" TargetMode="External"/><Relationship Id="rId590" Type="http://schemas.openxmlformats.org/officeDocument/2006/relationships/hyperlink" Target="about:blank" TargetMode="External"/><Relationship Id="rId604" Type="http://schemas.openxmlformats.org/officeDocument/2006/relationships/hyperlink" Target="about:blank" TargetMode="External"/><Relationship Id="rId646" Type="http://schemas.openxmlformats.org/officeDocument/2006/relationships/hyperlink" Target="about:blank" TargetMode="External"/><Relationship Id="rId201" Type="http://schemas.openxmlformats.org/officeDocument/2006/relationships/hyperlink" Target="about:blank" TargetMode="External"/><Relationship Id="rId243" Type="http://schemas.openxmlformats.org/officeDocument/2006/relationships/hyperlink" Target="about:blank" TargetMode="External"/><Relationship Id="rId285" Type="http://schemas.openxmlformats.org/officeDocument/2006/relationships/hyperlink" Target="about:blank" TargetMode="External"/><Relationship Id="rId450" Type="http://schemas.openxmlformats.org/officeDocument/2006/relationships/hyperlink" Target="about:blank" TargetMode="External"/><Relationship Id="rId506" Type="http://schemas.openxmlformats.org/officeDocument/2006/relationships/hyperlink" Target="about:blank" TargetMode="External"/><Relationship Id="rId38" Type="http://schemas.openxmlformats.org/officeDocument/2006/relationships/hyperlink" Target="about:blank" TargetMode="External"/><Relationship Id="rId103" Type="http://schemas.openxmlformats.org/officeDocument/2006/relationships/hyperlink" Target="about:blank" TargetMode="External"/><Relationship Id="rId310" Type="http://schemas.openxmlformats.org/officeDocument/2006/relationships/hyperlink" Target="about:blank" TargetMode="External"/><Relationship Id="rId492" Type="http://schemas.openxmlformats.org/officeDocument/2006/relationships/hyperlink" Target="about:blank" TargetMode="External"/><Relationship Id="rId548" Type="http://schemas.openxmlformats.org/officeDocument/2006/relationships/hyperlink" Target="about:blank" TargetMode="External"/><Relationship Id="rId91" Type="http://schemas.openxmlformats.org/officeDocument/2006/relationships/hyperlink" Target="about:blank" TargetMode="External"/><Relationship Id="rId145" Type="http://schemas.openxmlformats.org/officeDocument/2006/relationships/hyperlink" Target="about:blank" TargetMode="External"/><Relationship Id="rId187" Type="http://schemas.openxmlformats.org/officeDocument/2006/relationships/hyperlink" Target="about:blank" TargetMode="External"/><Relationship Id="rId352" Type="http://schemas.openxmlformats.org/officeDocument/2006/relationships/hyperlink" Target="about:blank" TargetMode="External"/><Relationship Id="rId394" Type="http://schemas.openxmlformats.org/officeDocument/2006/relationships/hyperlink" Target="about:blank" TargetMode="External"/><Relationship Id="rId408" Type="http://schemas.openxmlformats.org/officeDocument/2006/relationships/hyperlink" Target="about:blank" TargetMode="External"/><Relationship Id="rId615" Type="http://schemas.openxmlformats.org/officeDocument/2006/relationships/hyperlink" Target="about:blank" TargetMode="External"/><Relationship Id="rId212" Type="http://schemas.openxmlformats.org/officeDocument/2006/relationships/hyperlink" Target="about:blank" TargetMode="External"/><Relationship Id="rId254" Type="http://schemas.openxmlformats.org/officeDocument/2006/relationships/hyperlink" Target="about:blank" TargetMode="External"/><Relationship Id="rId657" Type="http://schemas.openxmlformats.org/officeDocument/2006/relationships/hyperlink" Target="about:blank" TargetMode="External"/><Relationship Id="rId49" Type="http://schemas.openxmlformats.org/officeDocument/2006/relationships/hyperlink" Target="about:blank" TargetMode="External"/><Relationship Id="rId114" Type="http://schemas.openxmlformats.org/officeDocument/2006/relationships/hyperlink" Target="about:blank" TargetMode="External"/><Relationship Id="rId296" Type="http://schemas.openxmlformats.org/officeDocument/2006/relationships/hyperlink" Target="about:blank" TargetMode="External"/><Relationship Id="rId461" Type="http://schemas.openxmlformats.org/officeDocument/2006/relationships/hyperlink" Target="about:blank" TargetMode="External"/><Relationship Id="rId517" Type="http://schemas.openxmlformats.org/officeDocument/2006/relationships/hyperlink" Target="about:blank" TargetMode="External"/><Relationship Id="rId559" Type="http://schemas.openxmlformats.org/officeDocument/2006/relationships/hyperlink" Target="about:blank" TargetMode="External"/><Relationship Id="rId60" Type="http://schemas.openxmlformats.org/officeDocument/2006/relationships/hyperlink" Target="about:blank" TargetMode="External"/><Relationship Id="rId156" Type="http://schemas.openxmlformats.org/officeDocument/2006/relationships/hyperlink" Target="about:blank" TargetMode="External"/><Relationship Id="rId198" Type="http://schemas.openxmlformats.org/officeDocument/2006/relationships/hyperlink" Target="about:blank" TargetMode="External"/><Relationship Id="rId321" Type="http://schemas.openxmlformats.org/officeDocument/2006/relationships/hyperlink" Target="about:blank" TargetMode="External"/><Relationship Id="rId363" Type="http://schemas.openxmlformats.org/officeDocument/2006/relationships/hyperlink" Target="about:blank" TargetMode="External"/><Relationship Id="rId419" Type="http://schemas.openxmlformats.org/officeDocument/2006/relationships/hyperlink" Target="about:blank" TargetMode="External"/><Relationship Id="rId570" Type="http://schemas.openxmlformats.org/officeDocument/2006/relationships/hyperlink" Target="about:blank" TargetMode="External"/><Relationship Id="rId626" Type="http://schemas.openxmlformats.org/officeDocument/2006/relationships/hyperlink" Target="about:blank" TargetMode="External"/><Relationship Id="rId223" Type="http://schemas.openxmlformats.org/officeDocument/2006/relationships/hyperlink" Target="about:blank" TargetMode="External"/><Relationship Id="rId430" Type="http://schemas.openxmlformats.org/officeDocument/2006/relationships/hyperlink" Target="about:blank" TargetMode="External"/><Relationship Id="rId18" Type="http://schemas.openxmlformats.org/officeDocument/2006/relationships/hyperlink" Target="about:blank" TargetMode="External"/><Relationship Id="rId265" Type="http://schemas.openxmlformats.org/officeDocument/2006/relationships/hyperlink" Target="about:blank" TargetMode="External"/><Relationship Id="rId472" Type="http://schemas.openxmlformats.org/officeDocument/2006/relationships/hyperlink" Target="about:blank" TargetMode="External"/><Relationship Id="rId528" Type="http://schemas.openxmlformats.org/officeDocument/2006/relationships/hyperlink" Target="about:blank" TargetMode="External"/><Relationship Id="rId125" Type="http://schemas.openxmlformats.org/officeDocument/2006/relationships/hyperlink" Target="about:blank" TargetMode="External"/><Relationship Id="rId167" Type="http://schemas.openxmlformats.org/officeDocument/2006/relationships/hyperlink" Target="about:blank" TargetMode="External"/><Relationship Id="rId332" Type="http://schemas.openxmlformats.org/officeDocument/2006/relationships/hyperlink" Target="about:blank" TargetMode="External"/><Relationship Id="rId374" Type="http://schemas.openxmlformats.org/officeDocument/2006/relationships/hyperlink" Target="about:blank" TargetMode="External"/><Relationship Id="rId581" Type="http://schemas.openxmlformats.org/officeDocument/2006/relationships/hyperlink" Target="about:blank" TargetMode="External"/><Relationship Id="rId71" Type="http://schemas.openxmlformats.org/officeDocument/2006/relationships/hyperlink" Target="about:blank" TargetMode="External"/><Relationship Id="rId234" Type="http://schemas.openxmlformats.org/officeDocument/2006/relationships/hyperlink" Target="about:blank" TargetMode="External"/><Relationship Id="rId637" Type="http://schemas.openxmlformats.org/officeDocument/2006/relationships/hyperlink" Target="about:blank" TargetMode="External"/><Relationship Id="rId2" Type="http://schemas.openxmlformats.org/officeDocument/2006/relationships/hyperlink" Target="about:blank" TargetMode="External"/><Relationship Id="rId29" Type="http://schemas.openxmlformats.org/officeDocument/2006/relationships/hyperlink" Target="about:blank" TargetMode="External"/><Relationship Id="rId276" Type="http://schemas.openxmlformats.org/officeDocument/2006/relationships/hyperlink" Target="about:blank" TargetMode="External"/><Relationship Id="rId441" Type="http://schemas.openxmlformats.org/officeDocument/2006/relationships/hyperlink" Target="about:blank" TargetMode="External"/><Relationship Id="rId483" Type="http://schemas.openxmlformats.org/officeDocument/2006/relationships/hyperlink" Target="about:blank" TargetMode="External"/><Relationship Id="rId539" Type="http://schemas.openxmlformats.org/officeDocument/2006/relationships/hyperlink" Target="about:blank" TargetMode="External"/><Relationship Id="rId40" Type="http://schemas.openxmlformats.org/officeDocument/2006/relationships/hyperlink" Target="about:blank" TargetMode="External"/><Relationship Id="rId136" Type="http://schemas.openxmlformats.org/officeDocument/2006/relationships/hyperlink" Target="about:blank" TargetMode="External"/><Relationship Id="rId178" Type="http://schemas.openxmlformats.org/officeDocument/2006/relationships/hyperlink" Target="about:blank" TargetMode="External"/><Relationship Id="rId301" Type="http://schemas.openxmlformats.org/officeDocument/2006/relationships/hyperlink" Target="about:blank" TargetMode="External"/><Relationship Id="rId343" Type="http://schemas.openxmlformats.org/officeDocument/2006/relationships/hyperlink" Target="about:blank" TargetMode="External"/><Relationship Id="rId550" Type="http://schemas.openxmlformats.org/officeDocument/2006/relationships/hyperlink" Target="about:blank" TargetMode="External"/><Relationship Id="rId82" Type="http://schemas.openxmlformats.org/officeDocument/2006/relationships/hyperlink" Target="about:blank" TargetMode="External"/><Relationship Id="rId203" Type="http://schemas.openxmlformats.org/officeDocument/2006/relationships/hyperlink" Target="about:blank" TargetMode="External"/><Relationship Id="rId385" Type="http://schemas.openxmlformats.org/officeDocument/2006/relationships/hyperlink" Target="about:blank" TargetMode="External"/><Relationship Id="rId592" Type="http://schemas.openxmlformats.org/officeDocument/2006/relationships/hyperlink" Target="about:blank" TargetMode="External"/><Relationship Id="rId606" Type="http://schemas.openxmlformats.org/officeDocument/2006/relationships/hyperlink" Target="about:blank" TargetMode="External"/><Relationship Id="rId648" Type="http://schemas.openxmlformats.org/officeDocument/2006/relationships/hyperlink" Target="about:blank" TargetMode="External"/><Relationship Id="rId245" Type="http://schemas.openxmlformats.org/officeDocument/2006/relationships/hyperlink" Target="about:blank" TargetMode="External"/><Relationship Id="rId287" Type="http://schemas.openxmlformats.org/officeDocument/2006/relationships/hyperlink" Target="about:blank" TargetMode="External"/><Relationship Id="rId410" Type="http://schemas.openxmlformats.org/officeDocument/2006/relationships/hyperlink" Target="about:blank" TargetMode="External"/><Relationship Id="rId452" Type="http://schemas.openxmlformats.org/officeDocument/2006/relationships/hyperlink" Target="about:blank" TargetMode="External"/><Relationship Id="rId494" Type="http://schemas.openxmlformats.org/officeDocument/2006/relationships/hyperlink" Target="about:blank" TargetMode="External"/><Relationship Id="rId508" Type="http://schemas.openxmlformats.org/officeDocument/2006/relationships/hyperlink" Target="about:blank" TargetMode="External"/><Relationship Id="rId105" Type="http://schemas.openxmlformats.org/officeDocument/2006/relationships/hyperlink" Target="about:blank" TargetMode="External"/><Relationship Id="rId147" Type="http://schemas.openxmlformats.org/officeDocument/2006/relationships/hyperlink" Target="about:blank" TargetMode="External"/><Relationship Id="rId312" Type="http://schemas.openxmlformats.org/officeDocument/2006/relationships/hyperlink" Target="about:blank" TargetMode="External"/><Relationship Id="rId354" Type="http://schemas.openxmlformats.org/officeDocument/2006/relationships/hyperlink" Target="about:blank" TargetMode="External"/><Relationship Id="rId51" Type="http://schemas.openxmlformats.org/officeDocument/2006/relationships/hyperlink" Target="about:blank" TargetMode="External"/><Relationship Id="rId93" Type="http://schemas.openxmlformats.org/officeDocument/2006/relationships/hyperlink" Target="about:blank" TargetMode="External"/><Relationship Id="rId189" Type="http://schemas.openxmlformats.org/officeDocument/2006/relationships/hyperlink" Target="about:blank" TargetMode="External"/><Relationship Id="rId396" Type="http://schemas.openxmlformats.org/officeDocument/2006/relationships/hyperlink" Target="about:blank" TargetMode="External"/><Relationship Id="rId561" Type="http://schemas.openxmlformats.org/officeDocument/2006/relationships/hyperlink" Target="about:blank" TargetMode="External"/><Relationship Id="rId617" Type="http://schemas.openxmlformats.org/officeDocument/2006/relationships/hyperlink" Target="about:blank" TargetMode="External"/><Relationship Id="rId214" Type="http://schemas.openxmlformats.org/officeDocument/2006/relationships/hyperlink" Target="about:blank" TargetMode="External"/><Relationship Id="rId256" Type="http://schemas.openxmlformats.org/officeDocument/2006/relationships/hyperlink" Target="about:blank" TargetMode="External"/><Relationship Id="rId298" Type="http://schemas.openxmlformats.org/officeDocument/2006/relationships/hyperlink" Target="about:blank" TargetMode="External"/><Relationship Id="rId421" Type="http://schemas.openxmlformats.org/officeDocument/2006/relationships/hyperlink" Target="about:blank" TargetMode="External"/><Relationship Id="rId463" Type="http://schemas.openxmlformats.org/officeDocument/2006/relationships/hyperlink" Target="about:blank" TargetMode="External"/><Relationship Id="rId519" Type="http://schemas.openxmlformats.org/officeDocument/2006/relationships/hyperlink" Target="about:blank" TargetMode="External"/><Relationship Id="rId116" Type="http://schemas.openxmlformats.org/officeDocument/2006/relationships/hyperlink" Target="about:blank" TargetMode="External"/><Relationship Id="rId158" Type="http://schemas.openxmlformats.org/officeDocument/2006/relationships/hyperlink" Target="about:blank" TargetMode="External"/><Relationship Id="rId323" Type="http://schemas.openxmlformats.org/officeDocument/2006/relationships/hyperlink" Target="about:blank" TargetMode="External"/><Relationship Id="rId530" Type="http://schemas.openxmlformats.org/officeDocument/2006/relationships/hyperlink" Target="about:blank" TargetMode="External"/><Relationship Id="rId20" Type="http://schemas.openxmlformats.org/officeDocument/2006/relationships/hyperlink" Target="about:blank" TargetMode="External"/><Relationship Id="rId62" Type="http://schemas.openxmlformats.org/officeDocument/2006/relationships/hyperlink" Target="about:blank" TargetMode="External"/><Relationship Id="rId365" Type="http://schemas.openxmlformats.org/officeDocument/2006/relationships/hyperlink" Target="about:blank" TargetMode="External"/><Relationship Id="rId572" Type="http://schemas.openxmlformats.org/officeDocument/2006/relationships/hyperlink" Target="about:blank" TargetMode="External"/><Relationship Id="rId628" Type="http://schemas.openxmlformats.org/officeDocument/2006/relationships/hyperlink" Target="about:blank" TargetMode="External"/><Relationship Id="rId225" Type="http://schemas.openxmlformats.org/officeDocument/2006/relationships/hyperlink" Target="about:blank" TargetMode="External"/><Relationship Id="rId267" Type="http://schemas.openxmlformats.org/officeDocument/2006/relationships/hyperlink" Target="about:blank" TargetMode="External"/><Relationship Id="rId432" Type="http://schemas.openxmlformats.org/officeDocument/2006/relationships/hyperlink" Target="about:blank" TargetMode="External"/><Relationship Id="rId474" Type="http://schemas.openxmlformats.org/officeDocument/2006/relationships/hyperlink" Target="about:blank" TargetMode="External"/><Relationship Id="rId127" Type="http://schemas.openxmlformats.org/officeDocument/2006/relationships/hyperlink" Target="about:blank" TargetMode="External"/><Relationship Id="rId31" Type="http://schemas.openxmlformats.org/officeDocument/2006/relationships/hyperlink" Target="about:blank" TargetMode="External"/><Relationship Id="rId73" Type="http://schemas.openxmlformats.org/officeDocument/2006/relationships/hyperlink" Target="about:blank" TargetMode="External"/><Relationship Id="rId169" Type="http://schemas.openxmlformats.org/officeDocument/2006/relationships/hyperlink" Target="about:blank" TargetMode="External"/><Relationship Id="rId334" Type="http://schemas.openxmlformats.org/officeDocument/2006/relationships/hyperlink" Target="about:blank" TargetMode="External"/><Relationship Id="rId376" Type="http://schemas.openxmlformats.org/officeDocument/2006/relationships/hyperlink" Target="about:blank" TargetMode="External"/><Relationship Id="rId541" Type="http://schemas.openxmlformats.org/officeDocument/2006/relationships/hyperlink" Target="about:blank" TargetMode="External"/><Relationship Id="rId583" Type="http://schemas.openxmlformats.org/officeDocument/2006/relationships/hyperlink" Target="about:blank" TargetMode="External"/><Relationship Id="rId639" Type="http://schemas.openxmlformats.org/officeDocument/2006/relationships/hyperlink" Target="about:blank" TargetMode="External"/><Relationship Id="rId4" Type="http://schemas.openxmlformats.org/officeDocument/2006/relationships/hyperlink" Target="about:blank" TargetMode="External"/><Relationship Id="rId180" Type="http://schemas.openxmlformats.org/officeDocument/2006/relationships/hyperlink" Target="about:blank" TargetMode="External"/><Relationship Id="rId236" Type="http://schemas.openxmlformats.org/officeDocument/2006/relationships/hyperlink" Target="about:blank" TargetMode="External"/><Relationship Id="rId278" Type="http://schemas.openxmlformats.org/officeDocument/2006/relationships/hyperlink" Target="about:blank" TargetMode="External"/><Relationship Id="rId401" Type="http://schemas.openxmlformats.org/officeDocument/2006/relationships/hyperlink" Target="about:blank" TargetMode="External"/><Relationship Id="rId443" Type="http://schemas.openxmlformats.org/officeDocument/2006/relationships/hyperlink" Target="about:blank" TargetMode="External"/><Relationship Id="rId650" Type="http://schemas.openxmlformats.org/officeDocument/2006/relationships/hyperlink" Target="about:blank" TargetMode="External"/><Relationship Id="rId303" Type="http://schemas.openxmlformats.org/officeDocument/2006/relationships/hyperlink" Target="about:blank" TargetMode="External"/><Relationship Id="rId485" Type="http://schemas.openxmlformats.org/officeDocument/2006/relationships/hyperlink" Target="about:blank" TargetMode="External"/><Relationship Id="rId42" Type="http://schemas.openxmlformats.org/officeDocument/2006/relationships/hyperlink" Target="about:blank" TargetMode="External"/><Relationship Id="rId84" Type="http://schemas.openxmlformats.org/officeDocument/2006/relationships/hyperlink" Target="about:blank" TargetMode="External"/><Relationship Id="rId138" Type="http://schemas.openxmlformats.org/officeDocument/2006/relationships/hyperlink" Target="about:blank" TargetMode="External"/><Relationship Id="rId345" Type="http://schemas.openxmlformats.org/officeDocument/2006/relationships/hyperlink" Target="about:blank" TargetMode="External"/><Relationship Id="rId387" Type="http://schemas.openxmlformats.org/officeDocument/2006/relationships/hyperlink" Target="about:blank" TargetMode="External"/><Relationship Id="rId510" Type="http://schemas.openxmlformats.org/officeDocument/2006/relationships/hyperlink" Target="about:blank" TargetMode="External"/><Relationship Id="rId552" Type="http://schemas.openxmlformats.org/officeDocument/2006/relationships/hyperlink" Target="about:blank" TargetMode="External"/><Relationship Id="rId594" Type="http://schemas.openxmlformats.org/officeDocument/2006/relationships/hyperlink" Target="about:blank" TargetMode="External"/><Relationship Id="rId608" Type="http://schemas.openxmlformats.org/officeDocument/2006/relationships/hyperlink" Target="about:blank" TargetMode="External"/><Relationship Id="rId191" Type="http://schemas.openxmlformats.org/officeDocument/2006/relationships/hyperlink" Target="about:blank" TargetMode="External"/><Relationship Id="rId205" Type="http://schemas.openxmlformats.org/officeDocument/2006/relationships/hyperlink" Target="about:blank" TargetMode="External"/><Relationship Id="rId247" Type="http://schemas.openxmlformats.org/officeDocument/2006/relationships/hyperlink" Target="about:blank" TargetMode="External"/><Relationship Id="rId412" Type="http://schemas.openxmlformats.org/officeDocument/2006/relationships/hyperlink" Target="about:blank" TargetMode="External"/><Relationship Id="rId107" Type="http://schemas.openxmlformats.org/officeDocument/2006/relationships/hyperlink" Target="about:blank" TargetMode="External"/><Relationship Id="rId289" Type="http://schemas.openxmlformats.org/officeDocument/2006/relationships/hyperlink" Target="about:blank" TargetMode="External"/><Relationship Id="rId454" Type="http://schemas.openxmlformats.org/officeDocument/2006/relationships/hyperlink" Target="about:blank" TargetMode="External"/><Relationship Id="rId496" Type="http://schemas.openxmlformats.org/officeDocument/2006/relationships/hyperlink" Target="about:blank" TargetMode="External"/><Relationship Id="rId11" Type="http://schemas.openxmlformats.org/officeDocument/2006/relationships/hyperlink" Target="about:blank" TargetMode="External"/><Relationship Id="rId53" Type="http://schemas.openxmlformats.org/officeDocument/2006/relationships/hyperlink" Target="about:blank" TargetMode="External"/><Relationship Id="rId149" Type="http://schemas.openxmlformats.org/officeDocument/2006/relationships/hyperlink" Target="about:blank" TargetMode="External"/><Relationship Id="rId314" Type="http://schemas.openxmlformats.org/officeDocument/2006/relationships/hyperlink" Target="about:blank" TargetMode="External"/><Relationship Id="rId356" Type="http://schemas.openxmlformats.org/officeDocument/2006/relationships/hyperlink" Target="about:blank" TargetMode="External"/><Relationship Id="rId398" Type="http://schemas.openxmlformats.org/officeDocument/2006/relationships/hyperlink" Target="about:blank" TargetMode="External"/><Relationship Id="rId521" Type="http://schemas.openxmlformats.org/officeDocument/2006/relationships/hyperlink" Target="about:blank" TargetMode="External"/><Relationship Id="rId563" Type="http://schemas.openxmlformats.org/officeDocument/2006/relationships/hyperlink" Target="about:blank" TargetMode="External"/><Relationship Id="rId619" Type="http://schemas.openxmlformats.org/officeDocument/2006/relationships/hyperlink" Target="about:blank" TargetMode="External"/><Relationship Id="rId95" Type="http://schemas.openxmlformats.org/officeDocument/2006/relationships/hyperlink" Target="about:blank" TargetMode="External"/><Relationship Id="rId160" Type="http://schemas.openxmlformats.org/officeDocument/2006/relationships/hyperlink" Target="about:blank" TargetMode="External"/><Relationship Id="rId216" Type="http://schemas.openxmlformats.org/officeDocument/2006/relationships/hyperlink" Target="about:blank" TargetMode="External"/><Relationship Id="rId423" Type="http://schemas.openxmlformats.org/officeDocument/2006/relationships/hyperlink" Target="about:blank" TargetMode="External"/><Relationship Id="rId258" Type="http://schemas.openxmlformats.org/officeDocument/2006/relationships/hyperlink" Target="about:blank" TargetMode="External"/><Relationship Id="rId465" Type="http://schemas.openxmlformats.org/officeDocument/2006/relationships/hyperlink" Target="about:blank" TargetMode="External"/><Relationship Id="rId630" Type="http://schemas.openxmlformats.org/officeDocument/2006/relationships/hyperlink" Target="about:blank" TargetMode="External"/><Relationship Id="rId22" Type="http://schemas.openxmlformats.org/officeDocument/2006/relationships/hyperlink" Target="about:blank" TargetMode="External"/><Relationship Id="rId64" Type="http://schemas.openxmlformats.org/officeDocument/2006/relationships/hyperlink" Target="about:blank" TargetMode="External"/><Relationship Id="rId118" Type="http://schemas.openxmlformats.org/officeDocument/2006/relationships/hyperlink" Target="about:blank" TargetMode="External"/><Relationship Id="rId325" Type="http://schemas.openxmlformats.org/officeDocument/2006/relationships/hyperlink" Target="about:blank" TargetMode="External"/><Relationship Id="rId367" Type="http://schemas.openxmlformats.org/officeDocument/2006/relationships/hyperlink" Target="about:blank" TargetMode="External"/><Relationship Id="rId532" Type="http://schemas.openxmlformats.org/officeDocument/2006/relationships/hyperlink" Target="about:blank" TargetMode="External"/><Relationship Id="rId574" Type="http://schemas.openxmlformats.org/officeDocument/2006/relationships/hyperlink" Target="about:blank" TargetMode="External"/><Relationship Id="rId171" Type="http://schemas.openxmlformats.org/officeDocument/2006/relationships/hyperlink" Target="about:blank" TargetMode="External"/><Relationship Id="rId227" Type="http://schemas.openxmlformats.org/officeDocument/2006/relationships/hyperlink" Target="about:blank" TargetMode="External"/><Relationship Id="rId269" Type="http://schemas.openxmlformats.org/officeDocument/2006/relationships/hyperlink" Target="about:blank" TargetMode="External"/><Relationship Id="rId434" Type="http://schemas.openxmlformats.org/officeDocument/2006/relationships/hyperlink" Target="about:blank" TargetMode="External"/><Relationship Id="rId476" Type="http://schemas.openxmlformats.org/officeDocument/2006/relationships/hyperlink" Target="about:blank" TargetMode="External"/><Relationship Id="rId641" Type="http://schemas.openxmlformats.org/officeDocument/2006/relationships/hyperlink" Target="about:blank" TargetMode="External"/><Relationship Id="rId33" Type="http://schemas.openxmlformats.org/officeDocument/2006/relationships/hyperlink" Target="about:blank" TargetMode="External"/><Relationship Id="rId129" Type="http://schemas.openxmlformats.org/officeDocument/2006/relationships/hyperlink" Target="about:blank" TargetMode="External"/><Relationship Id="rId280" Type="http://schemas.openxmlformats.org/officeDocument/2006/relationships/hyperlink" Target="about:blank" TargetMode="External"/><Relationship Id="rId336" Type="http://schemas.openxmlformats.org/officeDocument/2006/relationships/hyperlink" Target="about:blank" TargetMode="External"/><Relationship Id="rId501" Type="http://schemas.openxmlformats.org/officeDocument/2006/relationships/hyperlink" Target="about:blank" TargetMode="External"/><Relationship Id="rId543" Type="http://schemas.openxmlformats.org/officeDocument/2006/relationships/hyperlink" Target="about:blank" TargetMode="External"/><Relationship Id="rId75" Type="http://schemas.openxmlformats.org/officeDocument/2006/relationships/hyperlink" Target="about:blank" TargetMode="External"/><Relationship Id="rId140" Type="http://schemas.openxmlformats.org/officeDocument/2006/relationships/hyperlink" Target="about:blank" TargetMode="External"/><Relationship Id="rId182" Type="http://schemas.openxmlformats.org/officeDocument/2006/relationships/hyperlink" Target="about:blank" TargetMode="External"/><Relationship Id="rId378" Type="http://schemas.openxmlformats.org/officeDocument/2006/relationships/hyperlink" Target="about:blank" TargetMode="External"/><Relationship Id="rId403" Type="http://schemas.openxmlformats.org/officeDocument/2006/relationships/hyperlink" Target="about:blank" TargetMode="External"/><Relationship Id="rId585" Type="http://schemas.openxmlformats.org/officeDocument/2006/relationships/hyperlink" Target="about:blank" TargetMode="External"/><Relationship Id="rId6" Type="http://schemas.openxmlformats.org/officeDocument/2006/relationships/hyperlink" Target="about:blank" TargetMode="External"/><Relationship Id="rId238" Type="http://schemas.openxmlformats.org/officeDocument/2006/relationships/hyperlink" Target="about:blank" TargetMode="External"/><Relationship Id="rId445" Type="http://schemas.openxmlformats.org/officeDocument/2006/relationships/hyperlink" Target="about:blank" TargetMode="External"/><Relationship Id="rId487" Type="http://schemas.openxmlformats.org/officeDocument/2006/relationships/hyperlink" Target="about:blank" TargetMode="External"/><Relationship Id="rId610" Type="http://schemas.openxmlformats.org/officeDocument/2006/relationships/hyperlink" Target="about:blank" TargetMode="External"/><Relationship Id="rId652" Type="http://schemas.openxmlformats.org/officeDocument/2006/relationships/hyperlink" Target="about:blank" TargetMode="External"/><Relationship Id="rId291" Type="http://schemas.openxmlformats.org/officeDocument/2006/relationships/hyperlink" Target="about:blank" TargetMode="External"/><Relationship Id="rId305" Type="http://schemas.openxmlformats.org/officeDocument/2006/relationships/hyperlink" Target="about:blank" TargetMode="External"/><Relationship Id="rId347" Type="http://schemas.openxmlformats.org/officeDocument/2006/relationships/hyperlink" Target="about:blank" TargetMode="External"/><Relationship Id="rId512" Type="http://schemas.openxmlformats.org/officeDocument/2006/relationships/hyperlink" Target="about:blank" TargetMode="External"/><Relationship Id="rId44" Type="http://schemas.openxmlformats.org/officeDocument/2006/relationships/hyperlink" Target="about:blank" TargetMode="External"/><Relationship Id="rId86" Type="http://schemas.openxmlformats.org/officeDocument/2006/relationships/hyperlink" Target="about:blank" TargetMode="External"/><Relationship Id="rId151" Type="http://schemas.openxmlformats.org/officeDocument/2006/relationships/hyperlink" Target="about:blank" TargetMode="External"/><Relationship Id="rId389" Type="http://schemas.openxmlformats.org/officeDocument/2006/relationships/hyperlink" Target="about:blank" TargetMode="External"/><Relationship Id="rId554" Type="http://schemas.openxmlformats.org/officeDocument/2006/relationships/hyperlink" Target="about:blank" TargetMode="External"/><Relationship Id="rId596" Type="http://schemas.openxmlformats.org/officeDocument/2006/relationships/hyperlink" Target="about:blank" TargetMode="External"/><Relationship Id="rId193" Type="http://schemas.openxmlformats.org/officeDocument/2006/relationships/hyperlink" Target="about:blank" TargetMode="External"/><Relationship Id="rId207" Type="http://schemas.openxmlformats.org/officeDocument/2006/relationships/hyperlink" Target="about:blank" TargetMode="External"/><Relationship Id="rId249" Type="http://schemas.openxmlformats.org/officeDocument/2006/relationships/hyperlink" Target="about:blank" TargetMode="External"/><Relationship Id="rId414" Type="http://schemas.openxmlformats.org/officeDocument/2006/relationships/hyperlink" Target="about:blank" TargetMode="External"/><Relationship Id="rId456" Type="http://schemas.openxmlformats.org/officeDocument/2006/relationships/hyperlink" Target="about:blank" TargetMode="External"/><Relationship Id="rId498" Type="http://schemas.openxmlformats.org/officeDocument/2006/relationships/hyperlink" Target="about:blank" TargetMode="External"/><Relationship Id="rId621" Type="http://schemas.openxmlformats.org/officeDocument/2006/relationships/hyperlink" Target="about:blank" TargetMode="External"/><Relationship Id="rId13" Type="http://schemas.openxmlformats.org/officeDocument/2006/relationships/hyperlink" Target="about:blank" TargetMode="External"/><Relationship Id="rId109" Type="http://schemas.openxmlformats.org/officeDocument/2006/relationships/hyperlink" Target="about:blank" TargetMode="External"/><Relationship Id="rId260" Type="http://schemas.openxmlformats.org/officeDocument/2006/relationships/hyperlink" Target="about:blank" TargetMode="External"/><Relationship Id="rId316" Type="http://schemas.openxmlformats.org/officeDocument/2006/relationships/hyperlink" Target="about:blank" TargetMode="External"/><Relationship Id="rId523" Type="http://schemas.openxmlformats.org/officeDocument/2006/relationships/hyperlink" Target="about:blank" TargetMode="External"/><Relationship Id="rId55" Type="http://schemas.openxmlformats.org/officeDocument/2006/relationships/hyperlink" Target="about:blank" TargetMode="External"/><Relationship Id="rId97" Type="http://schemas.openxmlformats.org/officeDocument/2006/relationships/hyperlink" Target="about:blank" TargetMode="External"/><Relationship Id="rId120" Type="http://schemas.openxmlformats.org/officeDocument/2006/relationships/hyperlink" Target="about:blank" TargetMode="External"/><Relationship Id="rId358" Type="http://schemas.openxmlformats.org/officeDocument/2006/relationships/hyperlink" Target="about:blank" TargetMode="External"/><Relationship Id="rId565" Type="http://schemas.openxmlformats.org/officeDocument/2006/relationships/hyperlink" Target="about:blank" TargetMode="External"/><Relationship Id="rId162" Type="http://schemas.openxmlformats.org/officeDocument/2006/relationships/hyperlink" Target="about:blank" TargetMode="External"/><Relationship Id="rId218" Type="http://schemas.openxmlformats.org/officeDocument/2006/relationships/hyperlink" Target="about:blank" TargetMode="External"/><Relationship Id="rId425" Type="http://schemas.openxmlformats.org/officeDocument/2006/relationships/hyperlink" Target="about:blank" TargetMode="External"/><Relationship Id="rId467" Type="http://schemas.openxmlformats.org/officeDocument/2006/relationships/hyperlink" Target="about:blank" TargetMode="External"/><Relationship Id="rId632" Type="http://schemas.openxmlformats.org/officeDocument/2006/relationships/hyperlink" Target="about:blank" TargetMode="External"/><Relationship Id="rId271" Type="http://schemas.openxmlformats.org/officeDocument/2006/relationships/hyperlink" Target="about:blank" TargetMode="External"/><Relationship Id="rId24" Type="http://schemas.openxmlformats.org/officeDocument/2006/relationships/hyperlink" Target="about:blank" TargetMode="External"/><Relationship Id="rId66" Type="http://schemas.openxmlformats.org/officeDocument/2006/relationships/hyperlink" Target="about:blank" TargetMode="External"/><Relationship Id="rId131" Type="http://schemas.openxmlformats.org/officeDocument/2006/relationships/hyperlink" Target="about:blank" TargetMode="External"/><Relationship Id="rId327" Type="http://schemas.openxmlformats.org/officeDocument/2006/relationships/hyperlink" Target="about:blank" TargetMode="External"/><Relationship Id="rId369" Type="http://schemas.openxmlformats.org/officeDocument/2006/relationships/hyperlink" Target="about:blank" TargetMode="External"/><Relationship Id="rId534" Type="http://schemas.openxmlformats.org/officeDocument/2006/relationships/hyperlink" Target="about:blank" TargetMode="External"/><Relationship Id="rId576" Type="http://schemas.openxmlformats.org/officeDocument/2006/relationships/hyperlink" Target="about:blank" TargetMode="External"/><Relationship Id="rId173" Type="http://schemas.openxmlformats.org/officeDocument/2006/relationships/hyperlink" Target="about:blank" TargetMode="External"/><Relationship Id="rId229" Type="http://schemas.openxmlformats.org/officeDocument/2006/relationships/hyperlink" Target="about:blank" TargetMode="External"/><Relationship Id="rId380" Type="http://schemas.openxmlformats.org/officeDocument/2006/relationships/hyperlink" Target="about:blank" TargetMode="External"/><Relationship Id="rId436" Type="http://schemas.openxmlformats.org/officeDocument/2006/relationships/hyperlink" Target="about:blank" TargetMode="External"/><Relationship Id="rId601" Type="http://schemas.openxmlformats.org/officeDocument/2006/relationships/hyperlink" Target="about:blank" TargetMode="External"/><Relationship Id="rId643" Type="http://schemas.openxmlformats.org/officeDocument/2006/relationships/hyperlink" Target="about:blank" TargetMode="External"/><Relationship Id="rId240" Type="http://schemas.openxmlformats.org/officeDocument/2006/relationships/hyperlink" Target="about:blank" TargetMode="External"/><Relationship Id="rId478" Type="http://schemas.openxmlformats.org/officeDocument/2006/relationships/hyperlink" Target="about:blank" TargetMode="External"/><Relationship Id="rId35" Type="http://schemas.openxmlformats.org/officeDocument/2006/relationships/hyperlink" Target="about:blank" TargetMode="External"/><Relationship Id="rId77" Type="http://schemas.openxmlformats.org/officeDocument/2006/relationships/hyperlink" Target="about:blank" TargetMode="External"/><Relationship Id="rId100" Type="http://schemas.openxmlformats.org/officeDocument/2006/relationships/hyperlink" Target="about:blank" TargetMode="External"/><Relationship Id="rId282" Type="http://schemas.openxmlformats.org/officeDocument/2006/relationships/hyperlink" Target="about:blank" TargetMode="External"/><Relationship Id="rId338" Type="http://schemas.openxmlformats.org/officeDocument/2006/relationships/hyperlink" Target="about:blank" TargetMode="External"/><Relationship Id="rId503" Type="http://schemas.openxmlformats.org/officeDocument/2006/relationships/hyperlink" Target="about:blank" TargetMode="External"/><Relationship Id="rId545" Type="http://schemas.openxmlformats.org/officeDocument/2006/relationships/hyperlink" Target="about:blank" TargetMode="External"/><Relationship Id="rId587" Type="http://schemas.openxmlformats.org/officeDocument/2006/relationships/hyperlink" Target="about:blank" TargetMode="External"/><Relationship Id="rId8" Type="http://schemas.openxmlformats.org/officeDocument/2006/relationships/hyperlink" Target="about:blank" TargetMode="External"/><Relationship Id="rId142" Type="http://schemas.openxmlformats.org/officeDocument/2006/relationships/hyperlink" Target="about:blank" TargetMode="External"/><Relationship Id="rId184" Type="http://schemas.openxmlformats.org/officeDocument/2006/relationships/hyperlink" Target="about:blank" TargetMode="External"/><Relationship Id="rId391" Type="http://schemas.openxmlformats.org/officeDocument/2006/relationships/hyperlink" Target="about:blank" TargetMode="External"/><Relationship Id="rId405" Type="http://schemas.openxmlformats.org/officeDocument/2006/relationships/hyperlink" Target="about:blank" TargetMode="External"/><Relationship Id="rId447" Type="http://schemas.openxmlformats.org/officeDocument/2006/relationships/hyperlink" Target="about:blank" TargetMode="External"/><Relationship Id="rId612" Type="http://schemas.openxmlformats.org/officeDocument/2006/relationships/hyperlink" Target="about:blank" TargetMode="External"/><Relationship Id="rId251" Type="http://schemas.openxmlformats.org/officeDocument/2006/relationships/hyperlink" Target="about:blank" TargetMode="External"/><Relationship Id="rId489" Type="http://schemas.openxmlformats.org/officeDocument/2006/relationships/hyperlink" Target="about:blank" TargetMode="External"/><Relationship Id="rId654" Type="http://schemas.openxmlformats.org/officeDocument/2006/relationships/hyperlink" Target="about:blank" TargetMode="External"/><Relationship Id="rId46" Type="http://schemas.openxmlformats.org/officeDocument/2006/relationships/hyperlink" Target="about:blank" TargetMode="External"/><Relationship Id="rId293" Type="http://schemas.openxmlformats.org/officeDocument/2006/relationships/hyperlink" Target="about:blank" TargetMode="External"/><Relationship Id="rId307" Type="http://schemas.openxmlformats.org/officeDocument/2006/relationships/hyperlink" Target="about:blank" TargetMode="External"/><Relationship Id="rId349" Type="http://schemas.openxmlformats.org/officeDocument/2006/relationships/hyperlink" Target="about:blank" TargetMode="External"/><Relationship Id="rId514" Type="http://schemas.openxmlformats.org/officeDocument/2006/relationships/hyperlink" Target="about:blank" TargetMode="External"/><Relationship Id="rId556" Type="http://schemas.openxmlformats.org/officeDocument/2006/relationships/hyperlink" Target="about:blank" TargetMode="External"/><Relationship Id="rId88" Type="http://schemas.openxmlformats.org/officeDocument/2006/relationships/hyperlink" Target="about:blank" TargetMode="External"/><Relationship Id="rId111" Type="http://schemas.openxmlformats.org/officeDocument/2006/relationships/hyperlink" Target="about:blank" TargetMode="External"/><Relationship Id="rId153" Type="http://schemas.openxmlformats.org/officeDocument/2006/relationships/hyperlink" Target="about:blank" TargetMode="External"/><Relationship Id="rId195" Type="http://schemas.openxmlformats.org/officeDocument/2006/relationships/hyperlink" Target="about:blank" TargetMode="External"/><Relationship Id="rId209" Type="http://schemas.openxmlformats.org/officeDocument/2006/relationships/hyperlink" Target="about:blank" TargetMode="External"/><Relationship Id="rId360" Type="http://schemas.openxmlformats.org/officeDocument/2006/relationships/hyperlink" Target="about:blank" TargetMode="External"/><Relationship Id="rId416" Type="http://schemas.openxmlformats.org/officeDocument/2006/relationships/hyperlink" Target="about:blank" TargetMode="External"/><Relationship Id="rId598" Type="http://schemas.openxmlformats.org/officeDocument/2006/relationships/hyperlink" Target="about:blank" TargetMode="External"/><Relationship Id="rId220" Type="http://schemas.openxmlformats.org/officeDocument/2006/relationships/hyperlink" Target="about:blank" TargetMode="External"/><Relationship Id="rId458" Type="http://schemas.openxmlformats.org/officeDocument/2006/relationships/hyperlink" Target="about:blank" TargetMode="External"/><Relationship Id="rId623" Type="http://schemas.openxmlformats.org/officeDocument/2006/relationships/hyperlink" Target="about:blank" TargetMode="External"/><Relationship Id="rId15" Type="http://schemas.openxmlformats.org/officeDocument/2006/relationships/hyperlink" Target="about:blank" TargetMode="External"/><Relationship Id="rId57" Type="http://schemas.openxmlformats.org/officeDocument/2006/relationships/hyperlink" Target="about:blank" TargetMode="External"/><Relationship Id="rId262" Type="http://schemas.openxmlformats.org/officeDocument/2006/relationships/hyperlink" Target="about:blank" TargetMode="External"/><Relationship Id="rId318" Type="http://schemas.openxmlformats.org/officeDocument/2006/relationships/hyperlink" Target="about:blank" TargetMode="External"/><Relationship Id="rId525" Type="http://schemas.openxmlformats.org/officeDocument/2006/relationships/hyperlink" Target="about:blank" TargetMode="External"/><Relationship Id="rId567" Type="http://schemas.openxmlformats.org/officeDocument/2006/relationships/hyperlink" Target="about:blank" TargetMode="External"/><Relationship Id="rId99" Type="http://schemas.openxmlformats.org/officeDocument/2006/relationships/hyperlink" Target="about:blank" TargetMode="External"/><Relationship Id="rId122" Type="http://schemas.openxmlformats.org/officeDocument/2006/relationships/hyperlink" Target="about:blank" TargetMode="External"/><Relationship Id="rId164" Type="http://schemas.openxmlformats.org/officeDocument/2006/relationships/hyperlink" Target="about:blank" TargetMode="External"/><Relationship Id="rId371" Type="http://schemas.openxmlformats.org/officeDocument/2006/relationships/hyperlink" Target="about:blank" TargetMode="External"/><Relationship Id="rId427" Type="http://schemas.openxmlformats.org/officeDocument/2006/relationships/hyperlink" Target="about:blank" TargetMode="External"/><Relationship Id="rId469" Type="http://schemas.openxmlformats.org/officeDocument/2006/relationships/hyperlink" Target="about:blank" TargetMode="External"/><Relationship Id="rId634" Type="http://schemas.openxmlformats.org/officeDocument/2006/relationships/hyperlink" Target="about:blank" TargetMode="External"/><Relationship Id="rId26" Type="http://schemas.openxmlformats.org/officeDocument/2006/relationships/hyperlink" Target="about:blank" TargetMode="External"/><Relationship Id="rId231" Type="http://schemas.openxmlformats.org/officeDocument/2006/relationships/hyperlink" Target="about:blank" TargetMode="External"/><Relationship Id="rId273" Type="http://schemas.openxmlformats.org/officeDocument/2006/relationships/hyperlink" Target="about:blank" TargetMode="External"/><Relationship Id="rId329" Type="http://schemas.openxmlformats.org/officeDocument/2006/relationships/hyperlink" Target="about:blank" TargetMode="External"/><Relationship Id="rId480" Type="http://schemas.openxmlformats.org/officeDocument/2006/relationships/hyperlink" Target="about:blank" TargetMode="External"/><Relationship Id="rId536" Type="http://schemas.openxmlformats.org/officeDocument/2006/relationships/hyperlink" Target="about:blank" TargetMode="External"/><Relationship Id="rId68" Type="http://schemas.openxmlformats.org/officeDocument/2006/relationships/hyperlink" Target="about:blank" TargetMode="External"/><Relationship Id="rId133" Type="http://schemas.openxmlformats.org/officeDocument/2006/relationships/hyperlink" Target="about:blank" TargetMode="External"/><Relationship Id="rId175" Type="http://schemas.openxmlformats.org/officeDocument/2006/relationships/hyperlink" Target="about:blank" TargetMode="External"/><Relationship Id="rId340" Type="http://schemas.openxmlformats.org/officeDocument/2006/relationships/hyperlink" Target="about:blank" TargetMode="External"/><Relationship Id="rId578" Type="http://schemas.openxmlformats.org/officeDocument/2006/relationships/hyperlink" Target="about:blank" TargetMode="External"/><Relationship Id="rId200" Type="http://schemas.openxmlformats.org/officeDocument/2006/relationships/hyperlink" Target="about:blank" TargetMode="External"/><Relationship Id="rId382" Type="http://schemas.openxmlformats.org/officeDocument/2006/relationships/hyperlink" Target="about:blank" TargetMode="External"/><Relationship Id="rId438" Type="http://schemas.openxmlformats.org/officeDocument/2006/relationships/hyperlink" Target="about:blank" TargetMode="External"/><Relationship Id="rId603" Type="http://schemas.openxmlformats.org/officeDocument/2006/relationships/hyperlink" Target="about:blank" TargetMode="External"/><Relationship Id="rId645" Type="http://schemas.openxmlformats.org/officeDocument/2006/relationships/hyperlink" Target="about:blank" TargetMode="External"/><Relationship Id="rId242" Type="http://schemas.openxmlformats.org/officeDocument/2006/relationships/hyperlink" Target="about:blank" TargetMode="External"/><Relationship Id="rId284" Type="http://schemas.openxmlformats.org/officeDocument/2006/relationships/hyperlink" Target="about:blank" TargetMode="External"/><Relationship Id="rId491" Type="http://schemas.openxmlformats.org/officeDocument/2006/relationships/hyperlink" Target="about:blank" TargetMode="External"/><Relationship Id="rId505" Type="http://schemas.openxmlformats.org/officeDocument/2006/relationships/hyperlink" Target="about:blank" TargetMode="External"/><Relationship Id="rId37" Type="http://schemas.openxmlformats.org/officeDocument/2006/relationships/hyperlink" Target="about:blank" TargetMode="External"/><Relationship Id="rId79" Type="http://schemas.openxmlformats.org/officeDocument/2006/relationships/hyperlink" Target="about:blank" TargetMode="External"/><Relationship Id="rId102" Type="http://schemas.openxmlformats.org/officeDocument/2006/relationships/hyperlink" Target="about:blank" TargetMode="External"/><Relationship Id="rId144" Type="http://schemas.openxmlformats.org/officeDocument/2006/relationships/hyperlink" Target="about:blank" TargetMode="External"/><Relationship Id="rId547" Type="http://schemas.openxmlformats.org/officeDocument/2006/relationships/hyperlink" Target="about:blank" TargetMode="External"/><Relationship Id="rId589" Type="http://schemas.openxmlformats.org/officeDocument/2006/relationships/hyperlink" Target="about:blank" TargetMode="External"/><Relationship Id="rId90" Type="http://schemas.openxmlformats.org/officeDocument/2006/relationships/hyperlink" Target="about:blank" TargetMode="External"/><Relationship Id="rId186" Type="http://schemas.openxmlformats.org/officeDocument/2006/relationships/hyperlink" Target="about:blank" TargetMode="External"/><Relationship Id="rId351" Type="http://schemas.openxmlformats.org/officeDocument/2006/relationships/hyperlink" Target="about:blank" TargetMode="External"/><Relationship Id="rId393" Type="http://schemas.openxmlformats.org/officeDocument/2006/relationships/hyperlink" Target="about:blank" TargetMode="External"/><Relationship Id="rId407" Type="http://schemas.openxmlformats.org/officeDocument/2006/relationships/hyperlink" Target="about:blank" TargetMode="External"/><Relationship Id="rId449" Type="http://schemas.openxmlformats.org/officeDocument/2006/relationships/hyperlink" Target="about:blank" TargetMode="External"/><Relationship Id="rId614" Type="http://schemas.openxmlformats.org/officeDocument/2006/relationships/hyperlink" Target="about:blank" TargetMode="External"/><Relationship Id="rId656" Type="http://schemas.openxmlformats.org/officeDocument/2006/relationships/hyperlink" Target="about:blank" TargetMode="External"/><Relationship Id="rId211" Type="http://schemas.openxmlformats.org/officeDocument/2006/relationships/hyperlink" Target="about:blank" TargetMode="External"/><Relationship Id="rId253" Type="http://schemas.openxmlformats.org/officeDocument/2006/relationships/hyperlink" Target="about:blank" TargetMode="External"/><Relationship Id="rId295" Type="http://schemas.openxmlformats.org/officeDocument/2006/relationships/hyperlink" Target="about:blank" TargetMode="External"/><Relationship Id="rId309" Type="http://schemas.openxmlformats.org/officeDocument/2006/relationships/hyperlink" Target="about:blank" TargetMode="External"/><Relationship Id="rId460" Type="http://schemas.openxmlformats.org/officeDocument/2006/relationships/hyperlink" Target="about:blank" TargetMode="External"/><Relationship Id="rId516" Type="http://schemas.openxmlformats.org/officeDocument/2006/relationships/hyperlink" Target="about:blank" TargetMode="External"/><Relationship Id="rId48" Type="http://schemas.openxmlformats.org/officeDocument/2006/relationships/hyperlink" Target="about:blank" TargetMode="External"/><Relationship Id="rId113" Type="http://schemas.openxmlformats.org/officeDocument/2006/relationships/hyperlink" Target="about:blank" TargetMode="External"/><Relationship Id="rId320" Type="http://schemas.openxmlformats.org/officeDocument/2006/relationships/hyperlink" Target="about:blank" TargetMode="External"/><Relationship Id="rId558" Type="http://schemas.openxmlformats.org/officeDocument/2006/relationships/hyperlink" Target="about:blank" TargetMode="External"/><Relationship Id="rId155" Type="http://schemas.openxmlformats.org/officeDocument/2006/relationships/hyperlink" Target="about:blank" TargetMode="External"/><Relationship Id="rId197" Type="http://schemas.openxmlformats.org/officeDocument/2006/relationships/hyperlink" Target="about:blank" TargetMode="External"/><Relationship Id="rId362" Type="http://schemas.openxmlformats.org/officeDocument/2006/relationships/hyperlink" Target="about:blank" TargetMode="External"/><Relationship Id="rId418" Type="http://schemas.openxmlformats.org/officeDocument/2006/relationships/hyperlink" Target="about:blank" TargetMode="External"/><Relationship Id="rId625" Type="http://schemas.openxmlformats.org/officeDocument/2006/relationships/hyperlink" Target="about:blank" TargetMode="External"/><Relationship Id="rId222" Type="http://schemas.openxmlformats.org/officeDocument/2006/relationships/hyperlink" Target="about:blank" TargetMode="External"/><Relationship Id="rId264" Type="http://schemas.openxmlformats.org/officeDocument/2006/relationships/hyperlink" Target="about:blank" TargetMode="External"/><Relationship Id="rId471" Type="http://schemas.openxmlformats.org/officeDocument/2006/relationships/hyperlink" Target="about:blank" TargetMode="External"/><Relationship Id="rId17" Type="http://schemas.openxmlformats.org/officeDocument/2006/relationships/hyperlink" Target="about:blank" TargetMode="External"/><Relationship Id="rId59" Type="http://schemas.openxmlformats.org/officeDocument/2006/relationships/hyperlink" Target="about:blank" TargetMode="External"/><Relationship Id="rId124" Type="http://schemas.openxmlformats.org/officeDocument/2006/relationships/hyperlink" Target="about:blank" TargetMode="External"/><Relationship Id="rId527" Type="http://schemas.openxmlformats.org/officeDocument/2006/relationships/hyperlink" Target="about:blank" TargetMode="External"/><Relationship Id="rId569" Type="http://schemas.openxmlformats.org/officeDocument/2006/relationships/hyperlink" Target="about:blank" TargetMode="External"/><Relationship Id="rId70" Type="http://schemas.openxmlformats.org/officeDocument/2006/relationships/hyperlink" Target="about:blank" TargetMode="External"/><Relationship Id="rId166" Type="http://schemas.openxmlformats.org/officeDocument/2006/relationships/hyperlink" Target="about:blank" TargetMode="External"/><Relationship Id="rId331" Type="http://schemas.openxmlformats.org/officeDocument/2006/relationships/hyperlink" Target="about:blank" TargetMode="External"/><Relationship Id="rId373" Type="http://schemas.openxmlformats.org/officeDocument/2006/relationships/hyperlink" Target="about:blank" TargetMode="External"/><Relationship Id="rId429" Type="http://schemas.openxmlformats.org/officeDocument/2006/relationships/hyperlink" Target="about:blank" TargetMode="External"/><Relationship Id="rId580" Type="http://schemas.openxmlformats.org/officeDocument/2006/relationships/hyperlink" Target="about:blank" TargetMode="External"/><Relationship Id="rId636" Type="http://schemas.openxmlformats.org/officeDocument/2006/relationships/hyperlink" Target="about:blank" TargetMode="External"/><Relationship Id="rId1" Type="http://schemas.openxmlformats.org/officeDocument/2006/relationships/hyperlink" Target="about:blank" TargetMode="External"/><Relationship Id="rId233" Type="http://schemas.openxmlformats.org/officeDocument/2006/relationships/hyperlink" Target="about:blank" TargetMode="External"/><Relationship Id="rId440" Type="http://schemas.openxmlformats.org/officeDocument/2006/relationships/hyperlink" Target="about:blank" TargetMode="External"/><Relationship Id="rId28" Type="http://schemas.openxmlformats.org/officeDocument/2006/relationships/hyperlink" Target="about:blank" TargetMode="External"/><Relationship Id="rId275" Type="http://schemas.openxmlformats.org/officeDocument/2006/relationships/hyperlink" Target="about:blank" TargetMode="External"/><Relationship Id="rId300" Type="http://schemas.openxmlformats.org/officeDocument/2006/relationships/hyperlink" Target="about:blank" TargetMode="External"/><Relationship Id="rId482" Type="http://schemas.openxmlformats.org/officeDocument/2006/relationships/hyperlink" Target="about:blank" TargetMode="External"/><Relationship Id="rId538" Type="http://schemas.openxmlformats.org/officeDocument/2006/relationships/hyperlink" Target="about:blank" TargetMode="External"/><Relationship Id="rId81" Type="http://schemas.openxmlformats.org/officeDocument/2006/relationships/hyperlink" Target="about:blank" TargetMode="External"/><Relationship Id="rId135" Type="http://schemas.openxmlformats.org/officeDocument/2006/relationships/hyperlink" Target="about:blank" TargetMode="External"/><Relationship Id="rId177" Type="http://schemas.openxmlformats.org/officeDocument/2006/relationships/hyperlink" Target="about:blank" TargetMode="External"/><Relationship Id="rId342" Type="http://schemas.openxmlformats.org/officeDocument/2006/relationships/hyperlink" Target="about:blank" TargetMode="External"/><Relationship Id="rId384" Type="http://schemas.openxmlformats.org/officeDocument/2006/relationships/hyperlink" Target="about:blank" TargetMode="External"/><Relationship Id="rId591" Type="http://schemas.openxmlformats.org/officeDocument/2006/relationships/hyperlink" Target="about:blank" TargetMode="External"/><Relationship Id="rId605" Type="http://schemas.openxmlformats.org/officeDocument/2006/relationships/hyperlink" Target="about:blank" TargetMode="External"/><Relationship Id="rId202" Type="http://schemas.openxmlformats.org/officeDocument/2006/relationships/hyperlink" Target="about:blank" TargetMode="External"/><Relationship Id="rId244" Type="http://schemas.openxmlformats.org/officeDocument/2006/relationships/hyperlink" Target="about:blank" TargetMode="External"/><Relationship Id="rId647" Type="http://schemas.openxmlformats.org/officeDocument/2006/relationships/hyperlink" Target="about:blank" TargetMode="External"/><Relationship Id="rId39" Type="http://schemas.openxmlformats.org/officeDocument/2006/relationships/hyperlink" Target="about:blank" TargetMode="External"/><Relationship Id="rId286" Type="http://schemas.openxmlformats.org/officeDocument/2006/relationships/hyperlink" Target="about:blank" TargetMode="External"/><Relationship Id="rId451" Type="http://schemas.openxmlformats.org/officeDocument/2006/relationships/hyperlink" Target="about:blank" TargetMode="External"/><Relationship Id="rId493" Type="http://schemas.openxmlformats.org/officeDocument/2006/relationships/hyperlink" Target="about:blank" TargetMode="External"/><Relationship Id="rId507" Type="http://schemas.openxmlformats.org/officeDocument/2006/relationships/hyperlink" Target="about:blank" TargetMode="External"/><Relationship Id="rId549" Type="http://schemas.openxmlformats.org/officeDocument/2006/relationships/hyperlink" Target="about:blank" TargetMode="External"/><Relationship Id="rId50" Type="http://schemas.openxmlformats.org/officeDocument/2006/relationships/hyperlink" Target="about:blank" TargetMode="External"/><Relationship Id="rId104" Type="http://schemas.openxmlformats.org/officeDocument/2006/relationships/hyperlink" Target="about:blank" TargetMode="External"/><Relationship Id="rId146" Type="http://schemas.openxmlformats.org/officeDocument/2006/relationships/hyperlink" Target="about:blank" TargetMode="External"/><Relationship Id="rId188" Type="http://schemas.openxmlformats.org/officeDocument/2006/relationships/hyperlink" Target="about:blank" TargetMode="External"/><Relationship Id="rId311" Type="http://schemas.openxmlformats.org/officeDocument/2006/relationships/hyperlink" Target="about:blank" TargetMode="External"/><Relationship Id="rId353" Type="http://schemas.openxmlformats.org/officeDocument/2006/relationships/hyperlink" Target="about:blank" TargetMode="External"/><Relationship Id="rId395" Type="http://schemas.openxmlformats.org/officeDocument/2006/relationships/hyperlink" Target="about:blank" TargetMode="External"/><Relationship Id="rId409" Type="http://schemas.openxmlformats.org/officeDocument/2006/relationships/hyperlink" Target="about:blank" TargetMode="External"/><Relationship Id="rId560" Type="http://schemas.openxmlformats.org/officeDocument/2006/relationships/hyperlink" Target="about:blank" TargetMode="External"/><Relationship Id="rId92" Type="http://schemas.openxmlformats.org/officeDocument/2006/relationships/hyperlink" Target="about:blank" TargetMode="External"/><Relationship Id="rId213" Type="http://schemas.openxmlformats.org/officeDocument/2006/relationships/hyperlink" Target="about:blank" TargetMode="External"/><Relationship Id="rId420" Type="http://schemas.openxmlformats.org/officeDocument/2006/relationships/hyperlink" Target="about:blank" TargetMode="External"/><Relationship Id="rId616" Type="http://schemas.openxmlformats.org/officeDocument/2006/relationships/hyperlink" Target="about:blank" TargetMode="External"/><Relationship Id="rId658" Type="http://schemas.openxmlformats.org/officeDocument/2006/relationships/hyperlink" Target="about:blank" TargetMode="External"/><Relationship Id="rId255" Type="http://schemas.openxmlformats.org/officeDocument/2006/relationships/hyperlink" Target="about:blank" TargetMode="External"/><Relationship Id="rId297" Type="http://schemas.openxmlformats.org/officeDocument/2006/relationships/hyperlink" Target="about:blank" TargetMode="External"/><Relationship Id="rId462" Type="http://schemas.openxmlformats.org/officeDocument/2006/relationships/hyperlink" Target="about:blank" TargetMode="External"/><Relationship Id="rId518" Type="http://schemas.openxmlformats.org/officeDocument/2006/relationships/hyperlink" Target="about:blank" TargetMode="External"/><Relationship Id="rId115" Type="http://schemas.openxmlformats.org/officeDocument/2006/relationships/hyperlink" Target="about:blank" TargetMode="External"/><Relationship Id="rId157" Type="http://schemas.openxmlformats.org/officeDocument/2006/relationships/hyperlink" Target="about:blank" TargetMode="External"/><Relationship Id="rId322" Type="http://schemas.openxmlformats.org/officeDocument/2006/relationships/hyperlink" Target="about:blank" TargetMode="External"/><Relationship Id="rId364" Type="http://schemas.openxmlformats.org/officeDocument/2006/relationships/hyperlink" Target="about:blank" TargetMode="External"/><Relationship Id="rId61" Type="http://schemas.openxmlformats.org/officeDocument/2006/relationships/hyperlink" Target="about:blank" TargetMode="External"/><Relationship Id="rId199" Type="http://schemas.openxmlformats.org/officeDocument/2006/relationships/hyperlink" Target="about:blank" TargetMode="External"/><Relationship Id="rId571" Type="http://schemas.openxmlformats.org/officeDocument/2006/relationships/hyperlink" Target="about:blank" TargetMode="External"/><Relationship Id="rId627" Type="http://schemas.openxmlformats.org/officeDocument/2006/relationships/hyperlink" Target="about:blank" TargetMode="External"/><Relationship Id="rId19" Type="http://schemas.openxmlformats.org/officeDocument/2006/relationships/hyperlink" Target="about:blank" TargetMode="External"/><Relationship Id="rId224" Type="http://schemas.openxmlformats.org/officeDocument/2006/relationships/hyperlink" Target="about:blank" TargetMode="External"/><Relationship Id="rId266" Type="http://schemas.openxmlformats.org/officeDocument/2006/relationships/hyperlink" Target="about:blank" TargetMode="External"/><Relationship Id="rId431" Type="http://schemas.openxmlformats.org/officeDocument/2006/relationships/hyperlink" Target="about:blank" TargetMode="External"/><Relationship Id="rId473" Type="http://schemas.openxmlformats.org/officeDocument/2006/relationships/hyperlink" Target="about:blank" TargetMode="External"/><Relationship Id="rId529" Type="http://schemas.openxmlformats.org/officeDocument/2006/relationships/hyperlink" Target="about:blank" TargetMode="External"/><Relationship Id="rId30" Type="http://schemas.openxmlformats.org/officeDocument/2006/relationships/hyperlink" Target="about:blank" TargetMode="External"/><Relationship Id="rId126" Type="http://schemas.openxmlformats.org/officeDocument/2006/relationships/hyperlink" Target="about:blank" TargetMode="External"/><Relationship Id="rId168" Type="http://schemas.openxmlformats.org/officeDocument/2006/relationships/hyperlink" Target="about:blank" TargetMode="External"/><Relationship Id="rId333" Type="http://schemas.openxmlformats.org/officeDocument/2006/relationships/hyperlink" Target="about:blank" TargetMode="External"/><Relationship Id="rId540" Type="http://schemas.openxmlformats.org/officeDocument/2006/relationships/hyperlink" Target="about:blank" TargetMode="External"/><Relationship Id="rId72" Type="http://schemas.openxmlformats.org/officeDocument/2006/relationships/hyperlink" Target="about:blank" TargetMode="External"/><Relationship Id="rId375" Type="http://schemas.openxmlformats.org/officeDocument/2006/relationships/hyperlink" Target="about:blank" TargetMode="External"/><Relationship Id="rId582" Type="http://schemas.openxmlformats.org/officeDocument/2006/relationships/hyperlink" Target="about:blank" TargetMode="External"/><Relationship Id="rId638" Type="http://schemas.openxmlformats.org/officeDocument/2006/relationships/hyperlink" Target="about:blank" TargetMode="External"/><Relationship Id="rId3" Type="http://schemas.openxmlformats.org/officeDocument/2006/relationships/hyperlink" Target="about:blank" TargetMode="External"/><Relationship Id="rId235" Type="http://schemas.openxmlformats.org/officeDocument/2006/relationships/hyperlink" Target="about:blank" TargetMode="External"/><Relationship Id="rId277" Type="http://schemas.openxmlformats.org/officeDocument/2006/relationships/hyperlink" Target="about:blank" TargetMode="External"/><Relationship Id="rId400" Type="http://schemas.openxmlformats.org/officeDocument/2006/relationships/hyperlink" Target="about:blank" TargetMode="External"/><Relationship Id="rId442" Type="http://schemas.openxmlformats.org/officeDocument/2006/relationships/hyperlink" Target="about:blank" TargetMode="External"/><Relationship Id="rId484" Type="http://schemas.openxmlformats.org/officeDocument/2006/relationships/hyperlink" Target="about:blank" TargetMode="External"/><Relationship Id="rId137" Type="http://schemas.openxmlformats.org/officeDocument/2006/relationships/hyperlink" Target="about:blank" TargetMode="External"/><Relationship Id="rId302" Type="http://schemas.openxmlformats.org/officeDocument/2006/relationships/hyperlink" Target="about:blank" TargetMode="External"/><Relationship Id="rId344" Type="http://schemas.openxmlformats.org/officeDocument/2006/relationships/hyperlink" Target="about:blank" TargetMode="External"/><Relationship Id="rId41" Type="http://schemas.openxmlformats.org/officeDocument/2006/relationships/hyperlink" Target="about:blank" TargetMode="External"/><Relationship Id="rId83" Type="http://schemas.openxmlformats.org/officeDocument/2006/relationships/hyperlink" Target="about:blank" TargetMode="External"/><Relationship Id="rId179" Type="http://schemas.openxmlformats.org/officeDocument/2006/relationships/hyperlink" Target="about:blank" TargetMode="External"/><Relationship Id="rId386" Type="http://schemas.openxmlformats.org/officeDocument/2006/relationships/hyperlink" Target="about:blank" TargetMode="External"/><Relationship Id="rId551" Type="http://schemas.openxmlformats.org/officeDocument/2006/relationships/hyperlink" Target="about:blank" TargetMode="External"/><Relationship Id="rId593" Type="http://schemas.openxmlformats.org/officeDocument/2006/relationships/hyperlink" Target="about:blank" TargetMode="External"/><Relationship Id="rId607" Type="http://schemas.openxmlformats.org/officeDocument/2006/relationships/hyperlink" Target="about:blank" TargetMode="External"/><Relationship Id="rId649" Type="http://schemas.openxmlformats.org/officeDocument/2006/relationships/hyperlink" Target="about:blank" TargetMode="External"/><Relationship Id="rId190" Type="http://schemas.openxmlformats.org/officeDocument/2006/relationships/hyperlink" Target="about:blank" TargetMode="External"/><Relationship Id="rId204" Type="http://schemas.openxmlformats.org/officeDocument/2006/relationships/hyperlink" Target="about:blank" TargetMode="External"/><Relationship Id="rId246" Type="http://schemas.openxmlformats.org/officeDocument/2006/relationships/hyperlink" Target="about:blank" TargetMode="External"/><Relationship Id="rId288" Type="http://schemas.openxmlformats.org/officeDocument/2006/relationships/hyperlink" Target="about:blank" TargetMode="External"/><Relationship Id="rId411" Type="http://schemas.openxmlformats.org/officeDocument/2006/relationships/hyperlink" Target="about:blank" TargetMode="External"/><Relationship Id="rId453" Type="http://schemas.openxmlformats.org/officeDocument/2006/relationships/hyperlink" Target="about:blank" TargetMode="External"/><Relationship Id="rId509" Type="http://schemas.openxmlformats.org/officeDocument/2006/relationships/hyperlink" Target="about:blank" TargetMode="External"/><Relationship Id="rId106" Type="http://schemas.openxmlformats.org/officeDocument/2006/relationships/hyperlink" Target="about:blank" TargetMode="External"/><Relationship Id="rId313" Type="http://schemas.openxmlformats.org/officeDocument/2006/relationships/hyperlink" Target="about:blank" TargetMode="External"/><Relationship Id="rId495" Type="http://schemas.openxmlformats.org/officeDocument/2006/relationships/hyperlink" Target="about:blank" TargetMode="External"/><Relationship Id="rId10" Type="http://schemas.openxmlformats.org/officeDocument/2006/relationships/hyperlink" Target="about:blank" TargetMode="External"/><Relationship Id="rId52" Type="http://schemas.openxmlformats.org/officeDocument/2006/relationships/hyperlink" Target="about:blank" TargetMode="External"/><Relationship Id="rId94" Type="http://schemas.openxmlformats.org/officeDocument/2006/relationships/hyperlink" Target="about:blank" TargetMode="External"/><Relationship Id="rId148" Type="http://schemas.openxmlformats.org/officeDocument/2006/relationships/hyperlink" Target="about:blank" TargetMode="External"/><Relationship Id="rId355" Type="http://schemas.openxmlformats.org/officeDocument/2006/relationships/hyperlink" Target="about:blank" TargetMode="External"/><Relationship Id="rId397" Type="http://schemas.openxmlformats.org/officeDocument/2006/relationships/hyperlink" Target="about:blank" TargetMode="External"/><Relationship Id="rId520" Type="http://schemas.openxmlformats.org/officeDocument/2006/relationships/hyperlink" Target="about:blank" TargetMode="External"/><Relationship Id="rId562" Type="http://schemas.openxmlformats.org/officeDocument/2006/relationships/hyperlink" Target="about:blank" TargetMode="External"/><Relationship Id="rId618" Type="http://schemas.openxmlformats.org/officeDocument/2006/relationships/hyperlink" Target="about:blank" TargetMode="External"/><Relationship Id="rId215" Type="http://schemas.openxmlformats.org/officeDocument/2006/relationships/hyperlink" Target="about:blank" TargetMode="External"/><Relationship Id="rId257" Type="http://schemas.openxmlformats.org/officeDocument/2006/relationships/hyperlink" Target="about:blank" TargetMode="External"/><Relationship Id="rId422" Type="http://schemas.openxmlformats.org/officeDocument/2006/relationships/hyperlink" Target="about:blank" TargetMode="External"/><Relationship Id="rId464" Type="http://schemas.openxmlformats.org/officeDocument/2006/relationships/hyperlink" Target="about:blank" TargetMode="External"/><Relationship Id="rId299" Type="http://schemas.openxmlformats.org/officeDocument/2006/relationships/hyperlink" Target="about:blank" TargetMode="External"/><Relationship Id="rId63" Type="http://schemas.openxmlformats.org/officeDocument/2006/relationships/hyperlink" Target="about:blank" TargetMode="External"/><Relationship Id="rId159" Type="http://schemas.openxmlformats.org/officeDocument/2006/relationships/hyperlink" Target="about:blank" TargetMode="External"/><Relationship Id="rId366" Type="http://schemas.openxmlformats.org/officeDocument/2006/relationships/hyperlink" Target="about:blank" TargetMode="External"/><Relationship Id="rId573" Type="http://schemas.openxmlformats.org/officeDocument/2006/relationships/hyperlink" Target="about:blank" TargetMode="External"/><Relationship Id="rId226" Type="http://schemas.openxmlformats.org/officeDocument/2006/relationships/hyperlink" Target="about:blank" TargetMode="External"/><Relationship Id="rId433" Type="http://schemas.openxmlformats.org/officeDocument/2006/relationships/hyperlink" Target="about:blank" TargetMode="External"/><Relationship Id="rId640" Type="http://schemas.openxmlformats.org/officeDocument/2006/relationships/hyperlink" Target="about:blank" TargetMode="External"/><Relationship Id="rId74" Type="http://schemas.openxmlformats.org/officeDocument/2006/relationships/hyperlink" Target="about:blank" TargetMode="External"/><Relationship Id="rId377" Type="http://schemas.openxmlformats.org/officeDocument/2006/relationships/hyperlink" Target="about:blank" TargetMode="External"/><Relationship Id="rId500" Type="http://schemas.openxmlformats.org/officeDocument/2006/relationships/hyperlink" Target="about:blank" TargetMode="External"/><Relationship Id="rId584" Type="http://schemas.openxmlformats.org/officeDocument/2006/relationships/hyperlink" Target="about:blank" TargetMode="External"/><Relationship Id="rId5" Type="http://schemas.openxmlformats.org/officeDocument/2006/relationships/hyperlink" Target="about:blank" TargetMode="External"/><Relationship Id="rId237" Type="http://schemas.openxmlformats.org/officeDocument/2006/relationships/hyperlink" Target="about:blank" TargetMode="External"/><Relationship Id="rId444" Type="http://schemas.openxmlformats.org/officeDocument/2006/relationships/hyperlink" Target="about:blank" TargetMode="External"/><Relationship Id="rId651" Type="http://schemas.openxmlformats.org/officeDocument/2006/relationships/hyperlink" Target="about:blank" TargetMode="External"/><Relationship Id="rId290" Type="http://schemas.openxmlformats.org/officeDocument/2006/relationships/hyperlink" Target="about:blank" TargetMode="External"/><Relationship Id="rId304" Type="http://schemas.openxmlformats.org/officeDocument/2006/relationships/hyperlink" Target="about:blank" TargetMode="External"/><Relationship Id="rId388" Type="http://schemas.openxmlformats.org/officeDocument/2006/relationships/hyperlink" Target="about:blank" TargetMode="External"/><Relationship Id="rId511" Type="http://schemas.openxmlformats.org/officeDocument/2006/relationships/hyperlink" Target="about:blank" TargetMode="External"/><Relationship Id="rId609" Type="http://schemas.openxmlformats.org/officeDocument/2006/relationships/hyperlink" Target="about:blank" TargetMode="External"/><Relationship Id="rId85" Type="http://schemas.openxmlformats.org/officeDocument/2006/relationships/hyperlink" Target="about:blank" TargetMode="External"/><Relationship Id="rId150" Type="http://schemas.openxmlformats.org/officeDocument/2006/relationships/hyperlink" Target="about:blank" TargetMode="External"/><Relationship Id="rId595" Type="http://schemas.openxmlformats.org/officeDocument/2006/relationships/hyperlink" Target="about:blank" TargetMode="External"/><Relationship Id="rId248" Type="http://schemas.openxmlformats.org/officeDocument/2006/relationships/hyperlink" Target="about:blank" TargetMode="External"/><Relationship Id="rId455" Type="http://schemas.openxmlformats.org/officeDocument/2006/relationships/hyperlink" Target="about:blank" TargetMode="External"/><Relationship Id="rId12" Type="http://schemas.openxmlformats.org/officeDocument/2006/relationships/hyperlink" Target="about:blank" TargetMode="External"/><Relationship Id="rId108" Type="http://schemas.openxmlformats.org/officeDocument/2006/relationships/hyperlink" Target="about:blank" TargetMode="External"/><Relationship Id="rId315" Type="http://schemas.openxmlformats.org/officeDocument/2006/relationships/hyperlink" Target="about:blank" TargetMode="External"/><Relationship Id="rId522" Type="http://schemas.openxmlformats.org/officeDocument/2006/relationships/hyperlink" Target="about:blank" TargetMode="External"/><Relationship Id="rId96" Type="http://schemas.openxmlformats.org/officeDocument/2006/relationships/hyperlink" Target="about:blank" TargetMode="External"/><Relationship Id="rId161" Type="http://schemas.openxmlformats.org/officeDocument/2006/relationships/hyperlink" Target="about:blank" TargetMode="External"/><Relationship Id="rId399" Type="http://schemas.openxmlformats.org/officeDocument/2006/relationships/hyperlink" Target="about:blank" TargetMode="External"/><Relationship Id="rId259" Type="http://schemas.openxmlformats.org/officeDocument/2006/relationships/hyperlink" Target="about:blank" TargetMode="External"/><Relationship Id="rId466" Type="http://schemas.openxmlformats.org/officeDocument/2006/relationships/hyperlink" Target="about:blank" TargetMode="External"/><Relationship Id="rId23" Type="http://schemas.openxmlformats.org/officeDocument/2006/relationships/hyperlink" Target="about:blank" TargetMode="External"/><Relationship Id="rId119" Type="http://schemas.openxmlformats.org/officeDocument/2006/relationships/hyperlink" Target="about:blank" TargetMode="External"/><Relationship Id="rId326" Type="http://schemas.openxmlformats.org/officeDocument/2006/relationships/hyperlink" Target="about:blank" TargetMode="External"/><Relationship Id="rId533" Type="http://schemas.openxmlformats.org/officeDocument/2006/relationships/hyperlink" Target="about:blank" TargetMode="External"/><Relationship Id="rId172" Type="http://schemas.openxmlformats.org/officeDocument/2006/relationships/hyperlink" Target="about:blank" TargetMode="External"/><Relationship Id="rId477" Type="http://schemas.openxmlformats.org/officeDocument/2006/relationships/hyperlink" Target="about:blank" TargetMode="External"/><Relationship Id="rId600" Type="http://schemas.openxmlformats.org/officeDocument/2006/relationships/hyperlink" Target="about:blank" TargetMode="External"/><Relationship Id="rId337" Type="http://schemas.openxmlformats.org/officeDocument/2006/relationships/hyperlink" Target="about:blank" TargetMode="External"/><Relationship Id="rId34" Type="http://schemas.openxmlformats.org/officeDocument/2006/relationships/hyperlink" Target="about:blank" TargetMode="External"/><Relationship Id="rId544" Type="http://schemas.openxmlformats.org/officeDocument/2006/relationships/hyperlink" Target="about:blank" TargetMode="External"/><Relationship Id="rId183" Type="http://schemas.openxmlformats.org/officeDocument/2006/relationships/hyperlink" Target="about:blank" TargetMode="External"/><Relationship Id="rId390" Type="http://schemas.openxmlformats.org/officeDocument/2006/relationships/hyperlink" Target="about:blank" TargetMode="External"/><Relationship Id="rId404" Type="http://schemas.openxmlformats.org/officeDocument/2006/relationships/hyperlink" Target="about:blank" TargetMode="External"/><Relationship Id="rId611" Type="http://schemas.openxmlformats.org/officeDocument/2006/relationships/hyperlink" Target="about:blank" TargetMode="External"/><Relationship Id="rId250" Type="http://schemas.openxmlformats.org/officeDocument/2006/relationships/hyperlink" Target="about:blank" TargetMode="External"/><Relationship Id="rId488" Type="http://schemas.openxmlformats.org/officeDocument/2006/relationships/hyperlink" Target="about:blank" TargetMode="External"/><Relationship Id="rId45" Type="http://schemas.openxmlformats.org/officeDocument/2006/relationships/hyperlink" Target="about:blank" TargetMode="External"/><Relationship Id="rId110" Type="http://schemas.openxmlformats.org/officeDocument/2006/relationships/hyperlink" Target="about:blank" TargetMode="External"/><Relationship Id="rId348" Type="http://schemas.openxmlformats.org/officeDocument/2006/relationships/hyperlink" Target="about:blank" TargetMode="External"/><Relationship Id="rId555" Type="http://schemas.openxmlformats.org/officeDocument/2006/relationships/hyperlink" Target="about:blank" TargetMode="External"/><Relationship Id="rId194" Type="http://schemas.openxmlformats.org/officeDocument/2006/relationships/hyperlink" Target="about:blank" TargetMode="External"/><Relationship Id="rId208" Type="http://schemas.openxmlformats.org/officeDocument/2006/relationships/hyperlink" Target="about:blank" TargetMode="External"/><Relationship Id="rId415" Type="http://schemas.openxmlformats.org/officeDocument/2006/relationships/hyperlink" Target="about:blank" TargetMode="External"/><Relationship Id="rId622" Type="http://schemas.openxmlformats.org/officeDocument/2006/relationships/hyperlink" Target="about:blank" TargetMode="External"/><Relationship Id="rId261" Type="http://schemas.openxmlformats.org/officeDocument/2006/relationships/hyperlink" Target="about:blank" TargetMode="External"/><Relationship Id="rId499" Type="http://schemas.openxmlformats.org/officeDocument/2006/relationships/hyperlink" Target="about:blank" TargetMode="External"/><Relationship Id="rId56" Type="http://schemas.openxmlformats.org/officeDocument/2006/relationships/hyperlink" Target="about:blank" TargetMode="External"/><Relationship Id="rId359" Type="http://schemas.openxmlformats.org/officeDocument/2006/relationships/hyperlink" Target="about:blank" TargetMode="External"/><Relationship Id="rId566" Type="http://schemas.openxmlformats.org/officeDocument/2006/relationships/hyperlink" Target="about:blank" TargetMode="External"/><Relationship Id="rId121" Type="http://schemas.openxmlformats.org/officeDocument/2006/relationships/hyperlink" Target="about:blank" TargetMode="External"/><Relationship Id="rId219" Type="http://schemas.openxmlformats.org/officeDocument/2006/relationships/hyperlink" Target="about:blank" TargetMode="External"/><Relationship Id="rId426" Type="http://schemas.openxmlformats.org/officeDocument/2006/relationships/hyperlink" Target="about:blank" TargetMode="External"/><Relationship Id="rId633" Type="http://schemas.openxmlformats.org/officeDocument/2006/relationships/hyperlink" Target="about:blank" TargetMode="External"/><Relationship Id="rId67" Type="http://schemas.openxmlformats.org/officeDocument/2006/relationships/hyperlink" Target="about:blank" TargetMode="External"/><Relationship Id="rId272" Type="http://schemas.openxmlformats.org/officeDocument/2006/relationships/hyperlink" Target="about:blank" TargetMode="External"/><Relationship Id="rId577" Type="http://schemas.openxmlformats.org/officeDocument/2006/relationships/hyperlink" Target="about:blank" TargetMode="External"/><Relationship Id="rId132" Type="http://schemas.openxmlformats.org/officeDocument/2006/relationships/hyperlink" Target="about:blank" TargetMode="External"/><Relationship Id="rId437" Type="http://schemas.openxmlformats.org/officeDocument/2006/relationships/hyperlink" Target="about:blank" TargetMode="External"/><Relationship Id="rId644" Type="http://schemas.openxmlformats.org/officeDocument/2006/relationships/hyperlink" Target="about:blank" TargetMode="External"/><Relationship Id="rId283" Type="http://schemas.openxmlformats.org/officeDocument/2006/relationships/hyperlink" Target="about:blank" TargetMode="External"/><Relationship Id="rId490" Type="http://schemas.openxmlformats.org/officeDocument/2006/relationships/hyperlink" Target="about:blank" TargetMode="External"/><Relationship Id="rId504" Type="http://schemas.openxmlformats.org/officeDocument/2006/relationships/hyperlink" Target="about:blank" TargetMode="External"/><Relationship Id="rId78" Type="http://schemas.openxmlformats.org/officeDocument/2006/relationships/hyperlink" Target="about:blank" TargetMode="External"/><Relationship Id="rId143" Type="http://schemas.openxmlformats.org/officeDocument/2006/relationships/hyperlink" Target="about:blank" TargetMode="External"/><Relationship Id="rId350" Type="http://schemas.openxmlformats.org/officeDocument/2006/relationships/hyperlink" Target="about:blank" TargetMode="External"/><Relationship Id="rId588" Type="http://schemas.openxmlformats.org/officeDocument/2006/relationships/hyperlink" Target="about:blank" TargetMode="External"/><Relationship Id="rId9" Type="http://schemas.openxmlformats.org/officeDocument/2006/relationships/hyperlink" Target="about:blank" TargetMode="External"/><Relationship Id="rId210" Type="http://schemas.openxmlformats.org/officeDocument/2006/relationships/hyperlink" Target="about:blank" TargetMode="External"/><Relationship Id="rId448" Type="http://schemas.openxmlformats.org/officeDocument/2006/relationships/hyperlink" Target="about:blank" TargetMode="External"/><Relationship Id="rId655" Type="http://schemas.openxmlformats.org/officeDocument/2006/relationships/hyperlink" Target="about:blank" TargetMode="External"/><Relationship Id="rId294" Type="http://schemas.openxmlformats.org/officeDocument/2006/relationships/hyperlink" Target="about:blank" TargetMode="External"/><Relationship Id="rId308" Type="http://schemas.openxmlformats.org/officeDocument/2006/relationships/hyperlink" Target="about:blank" TargetMode="External"/><Relationship Id="rId515" Type="http://schemas.openxmlformats.org/officeDocument/2006/relationships/hyperlink" Target="about:blank" TargetMode="External"/><Relationship Id="rId89" Type="http://schemas.openxmlformats.org/officeDocument/2006/relationships/hyperlink" Target="about:blank" TargetMode="External"/><Relationship Id="rId154" Type="http://schemas.openxmlformats.org/officeDocument/2006/relationships/hyperlink" Target="about:blank" TargetMode="External"/><Relationship Id="rId361" Type="http://schemas.openxmlformats.org/officeDocument/2006/relationships/hyperlink" Target="about:blank" TargetMode="External"/><Relationship Id="rId599" Type="http://schemas.openxmlformats.org/officeDocument/2006/relationships/hyperlink" Target="about:blank" TargetMode="External"/><Relationship Id="rId459" Type="http://schemas.openxmlformats.org/officeDocument/2006/relationships/hyperlink" Target="about:blank" TargetMode="External"/><Relationship Id="rId16" Type="http://schemas.openxmlformats.org/officeDocument/2006/relationships/hyperlink" Target="about:blank" TargetMode="External"/><Relationship Id="rId221" Type="http://schemas.openxmlformats.org/officeDocument/2006/relationships/hyperlink" Target="about:blank" TargetMode="External"/><Relationship Id="rId319" Type="http://schemas.openxmlformats.org/officeDocument/2006/relationships/hyperlink" Target="about:blank" TargetMode="External"/><Relationship Id="rId526"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1"/>
  <sheetViews>
    <sheetView showGridLines="0" tabSelected="1" view="pageBreakPreview" zoomScale="55" zoomScaleNormal="85" zoomScaleSheetLayoutView="55" workbookViewId="0">
      <selection activeCell="R29" sqref="R29"/>
    </sheetView>
  </sheetViews>
  <sheetFormatPr defaultColWidth="11.09765625" defaultRowHeight="15" customHeight="1"/>
  <cols>
    <col min="1" max="1" width="1.59765625" style="38" customWidth="1"/>
    <col min="2" max="2" width="5.5" style="38" customWidth="1"/>
    <col min="3" max="3" width="14.09765625" style="38" customWidth="1"/>
    <col min="4" max="4" width="33.09765625" style="38" customWidth="1"/>
    <col min="5" max="5" width="44.8984375" style="38" customWidth="1"/>
    <col min="6" max="6" width="11" style="38" customWidth="1"/>
    <col min="7" max="7" width="10.59765625" style="38" customWidth="1"/>
    <col min="8" max="8" width="11.09765625" style="38" customWidth="1"/>
    <col min="9" max="9" width="12.3984375" style="38" customWidth="1"/>
    <col min="10" max="10" width="19.8984375" style="38" customWidth="1"/>
    <col min="11" max="11" width="9.8984375" style="38" customWidth="1"/>
    <col min="12" max="12" width="12.8984375" style="38" customWidth="1"/>
    <col min="13" max="13" width="14.3984375" style="38" customWidth="1"/>
    <col min="14" max="14" width="12.09765625" style="38" customWidth="1"/>
    <col min="15" max="15" width="9.8984375" style="38" customWidth="1"/>
    <col min="16" max="16" width="13" style="38" customWidth="1"/>
    <col min="17" max="17" width="13.5" style="38" customWidth="1"/>
    <col min="18" max="18" width="12.5" style="38" customWidth="1"/>
    <col min="19" max="21" width="10.09765625" style="38" customWidth="1"/>
    <col min="22" max="22" width="14.5" style="38" customWidth="1"/>
    <col min="23" max="23" width="15" style="38" hidden="1" customWidth="1"/>
    <col min="24" max="24" width="15.09765625" style="38" customWidth="1"/>
    <col min="25" max="25" width="32.09765625" style="38" customWidth="1"/>
    <col min="26" max="26" width="6.5" style="38" customWidth="1"/>
    <col min="27" max="16384" width="11.09765625" style="38"/>
  </cols>
  <sheetData>
    <row r="1" spans="1:26" ht="18.600000000000001">
      <c r="B1" s="39"/>
      <c r="O1" s="40"/>
      <c r="Y1" s="41"/>
    </row>
    <row r="2" spans="1:26" ht="24.6">
      <c r="A2" s="42"/>
      <c r="B2" s="43" t="s">
        <v>2437</v>
      </c>
      <c r="C2" s="44"/>
      <c r="D2" s="45"/>
      <c r="E2" s="45"/>
      <c r="F2" s="45"/>
      <c r="G2" s="45"/>
      <c r="H2" s="45"/>
      <c r="I2" s="45"/>
      <c r="J2" s="45"/>
      <c r="K2" s="45"/>
      <c r="L2" s="45"/>
      <c r="M2" s="45"/>
      <c r="N2" s="45"/>
      <c r="O2" s="45"/>
      <c r="P2" s="45"/>
      <c r="Y2" s="41"/>
    </row>
    <row r="3" spans="1:26" ht="18.600000000000001" hidden="1">
      <c r="B3" s="46"/>
      <c r="C3" s="38" t="s">
        <v>0</v>
      </c>
      <c r="F3" s="45"/>
      <c r="G3" s="45"/>
      <c r="H3" s="45"/>
      <c r="I3" s="45"/>
      <c r="J3" s="45"/>
      <c r="K3" s="47"/>
      <c r="L3" s="45"/>
      <c r="M3" s="45"/>
      <c r="N3" s="45"/>
      <c r="O3" s="45"/>
    </row>
    <row r="4" spans="1:26" ht="24" hidden="1" customHeight="1">
      <c r="B4" s="46"/>
      <c r="C4" s="102" t="s">
        <v>1</v>
      </c>
      <c r="D4" s="103"/>
      <c r="E4" s="103"/>
      <c r="F4" s="103"/>
      <c r="G4" s="103"/>
      <c r="H4" s="104"/>
      <c r="I4" s="45"/>
      <c r="J4" s="45"/>
      <c r="K4" s="45"/>
      <c r="L4" s="45"/>
      <c r="M4" s="40"/>
      <c r="P4" s="40"/>
      <c r="Q4" s="40"/>
      <c r="Z4" s="40"/>
    </row>
    <row r="5" spans="1:26" ht="64.8" hidden="1">
      <c r="B5" s="39"/>
      <c r="C5" s="48" t="s">
        <v>2</v>
      </c>
      <c r="D5" s="49" t="s">
        <v>3</v>
      </c>
      <c r="E5" s="49" t="s">
        <v>4</v>
      </c>
      <c r="F5" s="49" t="s">
        <v>5</v>
      </c>
      <c r="G5" s="49" t="s">
        <v>6</v>
      </c>
      <c r="H5" s="49" t="s">
        <v>7</v>
      </c>
      <c r="J5" s="38" t="s">
        <v>8</v>
      </c>
      <c r="L5" s="45"/>
      <c r="M5" s="40"/>
      <c r="N5" s="40"/>
      <c r="P5" s="40"/>
      <c r="Q5" s="40"/>
    </row>
    <row r="6" spans="1:26" ht="22.5" hidden="1" customHeight="1">
      <c r="B6" s="39"/>
      <c r="C6" s="50">
        <v>1</v>
      </c>
      <c r="D6" s="51" t="s">
        <v>9</v>
      </c>
      <c r="E6" s="52" t="s">
        <v>10</v>
      </c>
      <c r="F6" s="53">
        <v>40</v>
      </c>
      <c r="G6" s="54">
        <v>80</v>
      </c>
      <c r="H6" s="53">
        <v>160</v>
      </c>
      <c r="J6" s="38" t="s">
        <v>11</v>
      </c>
      <c r="L6" s="45"/>
      <c r="M6" s="40"/>
      <c r="N6" s="40"/>
      <c r="O6" s="40"/>
      <c r="P6" s="40"/>
      <c r="Q6" s="40"/>
    </row>
    <row r="7" spans="1:26" ht="22.5" hidden="1" customHeight="1">
      <c r="B7" s="46"/>
      <c r="C7" s="50">
        <v>1</v>
      </c>
      <c r="D7" s="51" t="s">
        <v>12</v>
      </c>
      <c r="E7" s="52" t="s">
        <v>10</v>
      </c>
      <c r="F7" s="53">
        <v>4</v>
      </c>
      <c r="G7" s="54">
        <v>8</v>
      </c>
      <c r="H7" s="53">
        <v>16</v>
      </c>
      <c r="J7" s="38" t="s">
        <v>13</v>
      </c>
      <c r="L7" s="45"/>
      <c r="M7" s="40"/>
      <c r="N7" s="40"/>
      <c r="P7" s="40"/>
      <c r="Q7" s="40"/>
    </row>
    <row r="8" spans="1:26" ht="22.8" hidden="1">
      <c r="B8" s="46"/>
      <c r="C8" s="55">
        <v>1</v>
      </c>
      <c r="D8" s="56" t="s">
        <v>14</v>
      </c>
      <c r="E8" s="57" t="s">
        <v>15</v>
      </c>
      <c r="F8" s="58">
        <v>0.5</v>
      </c>
      <c r="G8" s="58">
        <v>1</v>
      </c>
      <c r="H8" s="58">
        <v>1.5</v>
      </c>
      <c r="J8" s="38" t="s">
        <v>16</v>
      </c>
      <c r="L8" s="45"/>
      <c r="M8" s="45"/>
    </row>
    <row r="9" spans="1:26" ht="48.6">
      <c r="B9" s="44" t="s">
        <v>2436</v>
      </c>
      <c r="C9" s="45"/>
      <c r="D9" s="45"/>
      <c r="E9" s="45"/>
      <c r="F9" s="45"/>
      <c r="G9" s="45"/>
      <c r="H9" s="45"/>
      <c r="I9" s="45"/>
      <c r="J9" s="45"/>
      <c r="K9" s="45"/>
      <c r="L9" s="45"/>
      <c r="M9" s="45"/>
      <c r="N9" s="45"/>
      <c r="O9" s="45"/>
      <c r="P9" s="45"/>
      <c r="W9" s="59" t="s">
        <v>17</v>
      </c>
      <c r="Y9" s="41"/>
    </row>
    <row r="10" spans="1:26" ht="16.5" customHeight="1">
      <c r="A10" s="95" t="s">
        <v>23</v>
      </c>
      <c r="B10" s="134" t="s">
        <v>18</v>
      </c>
      <c r="C10" s="134" t="s">
        <v>19</v>
      </c>
      <c r="D10" s="134" t="s">
        <v>20</v>
      </c>
      <c r="E10" s="134" t="s">
        <v>21</v>
      </c>
      <c r="F10" s="135" t="s">
        <v>22</v>
      </c>
      <c r="G10" s="135" t="s">
        <v>23</v>
      </c>
      <c r="H10" s="135" t="s">
        <v>24</v>
      </c>
      <c r="I10" s="135" t="s">
        <v>25</v>
      </c>
      <c r="J10" s="136" t="s">
        <v>26</v>
      </c>
      <c r="K10" s="107" t="s">
        <v>2444</v>
      </c>
      <c r="L10" s="103"/>
      <c r="M10" s="103"/>
      <c r="N10" s="103"/>
      <c r="O10" s="103"/>
      <c r="P10" s="103"/>
      <c r="Q10" s="103"/>
      <c r="R10" s="108"/>
      <c r="S10" s="113" t="s">
        <v>2445</v>
      </c>
      <c r="T10" s="103"/>
      <c r="U10" s="103"/>
      <c r="V10" s="104"/>
      <c r="W10" s="96" t="s">
        <v>27</v>
      </c>
      <c r="X10" s="96" t="s">
        <v>28</v>
      </c>
      <c r="Y10" s="99" t="s">
        <v>29</v>
      </c>
      <c r="Z10" s="60"/>
    </row>
    <row r="11" spans="1:26" ht="16.2">
      <c r="A11" s="60"/>
      <c r="B11" s="137"/>
      <c r="C11" s="137"/>
      <c r="D11" s="137"/>
      <c r="E11" s="137"/>
      <c r="F11" s="137"/>
      <c r="G11" s="137"/>
      <c r="H11" s="137"/>
      <c r="I11" s="137"/>
      <c r="J11" s="138"/>
      <c r="K11" s="107" t="s">
        <v>30</v>
      </c>
      <c r="L11" s="103"/>
      <c r="M11" s="103"/>
      <c r="N11" s="104"/>
      <c r="O11" s="109" t="s">
        <v>31</v>
      </c>
      <c r="P11" s="103"/>
      <c r="Q11" s="103"/>
      <c r="R11" s="108"/>
      <c r="S11" s="110" t="s">
        <v>32</v>
      </c>
      <c r="T11" s="112" t="s">
        <v>33</v>
      </c>
      <c r="U11" s="112" t="s">
        <v>34</v>
      </c>
      <c r="V11" s="112" t="s">
        <v>35</v>
      </c>
      <c r="W11" s="97"/>
      <c r="X11" s="97"/>
      <c r="Y11" s="100"/>
      <c r="Z11" s="60"/>
    </row>
    <row r="12" spans="1:26" ht="32.4">
      <c r="A12" s="60"/>
      <c r="B12" s="139"/>
      <c r="C12" s="139"/>
      <c r="D12" s="139"/>
      <c r="E12" s="139"/>
      <c r="F12" s="139"/>
      <c r="G12" s="139"/>
      <c r="H12" s="139"/>
      <c r="I12" s="139"/>
      <c r="J12" s="140"/>
      <c r="K12" s="61" t="s">
        <v>32</v>
      </c>
      <c r="L12" s="62" t="s">
        <v>36</v>
      </c>
      <c r="M12" s="63" t="s">
        <v>35</v>
      </c>
      <c r="N12" s="63" t="s">
        <v>37</v>
      </c>
      <c r="O12" s="63" t="s">
        <v>32</v>
      </c>
      <c r="P12" s="62" t="s">
        <v>36</v>
      </c>
      <c r="Q12" s="63" t="s">
        <v>35</v>
      </c>
      <c r="R12" s="64" t="s">
        <v>37</v>
      </c>
      <c r="S12" s="111"/>
      <c r="T12" s="106"/>
      <c r="U12" s="106"/>
      <c r="V12" s="106"/>
      <c r="W12" s="98"/>
      <c r="X12" s="98"/>
      <c r="Y12" s="101"/>
      <c r="Z12" s="60"/>
    </row>
    <row r="13" spans="1:26" ht="45" customHeight="1">
      <c r="A13" s="65"/>
      <c r="B13" s="66">
        <v>1</v>
      </c>
      <c r="C13" s="67" t="s">
        <v>2443</v>
      </c>
      <c r="D13" s="130" t="s">
        <v>2438</v>
      </c>
      <c r="E13" s="67" t="s">
        <v>2441</v>
      </c>
      <c r="F13" s="68" t="s">
        <v>39</v>
      </c>
      <c r="G13" s="68"/>
      <c r="H13" s="69">
        <v>3.3000000000000002E-2</v>
      </c>
      <c r="I13" s="69">
        <v>0.90200000000000002</v>
      </c>
      <c r="J13" s="70">
        <f t="shared" ref="J13:J16" si="0">I13/H13</f>
        <v>27.333333333333332</v>
      </c>
      <c r="K13" s="71">
        <f t="shared" ref="K13:K16" si="1">ROUND(I13*$G$6,0)</f>
        <v>72</v>
      </c>
      <c r="L13" s="72">
        <v>99</v>
      </c>
      <c r="M13" s="73">
        <f t="shared" ref="M13:M16" si="2">ROUND(L13/I13,1)</f>
        <v>109.8</v>
      </c>
      <c r="N13" s="74" t="str">
        <f t="shared" ref="N13:N16" si="3">IF(AND(M13&lt;=$H$6,M13&gt;=$F$6),"〇",IF(M13&gt;$H$6,"△","✕"))</f>
        <v>〇</v>
      </c>
      <c r="O13" s="72">
        <f t="shared" ref="O13:O16" si="4">ROUND(I13*$G$7,0)</f>
        <v>7</v>
      </c>
      <c r="P13" s="72">
        <v>17</v>
      </c>
      <c r="Q13" s="72">
        <f t="shared" ref="Q13:Q16" si="5">ROUND(P13/I13,1)</f>
        <v>18.8</v>
      </c>
      <c r="R13" s="75" t="str">
        <f t="shared" ref="R13:R16" si="6">IF(AND(Q13&lt;=$H$7,Q13&gt;=$F$7),"〇",IF(Q13&gt;$H$7,"△","✕"))</f>
        <v>△</v>
      </c>
      <c r="S13" s="71">
        <f t="shared" ref="S13:S16" si="7">ROUND(I13*$G$8,0)</f>
        <v>1</v>
      </c>
      <c r="T13" s="72">
        <v>2</v>
      </c>
      <c r="U13" s="72">
        <v>4</v>
      </c>
      <c r="V13" s="72">
        <f t="shared" ref="V13:V16" si="8">ROUND(T13/I13,0)</f>
        <v>2</v>
      </c>
      <c r="W13" s="76" t="str">
        <f t="shared" ref="W13:W16" si="9">IF(OR(AND(V13&lt;=$H$8,V13&gt;=$F$8),V13&lt;=$F$8),"〇",IF(V13&gt;$H$8,"△","✕"))</f>
        <v>△</v>
      </c>
      <c r="X13" s="76" t="s">
        <v>11</v>
      </c>
      <c r="Y13" s="77"/>
      <c r="Z13" s="65"/>
    </row>
    <row r="14" spans="1:26" ht="45" customHeight="1">
      <c r="A14" s="65"/>
      <c r="B14" s="66">
        <v>2</v>
      </c>
      <c r="C14" s="67" t="s">
        <v>2443</v>
      </c>
      <c r="D14" s="105"/>
      <c r="E14" s="67" t="s">
        <v>41</v>
      </c>
      <c r="F14" s="68" t="s">
        <v>39</v>
      </c>
      <c r="G14" s="68"/>
      <c r="H14" s="72">
        <v>0.3</v>
      </c>
      <c r="I14" s="69">
        <v>0.77200000000000002</v>
      </c>
      <c r="J14" s="70">
        <f t="shared" si="0"/>
        <v>2.5733333333333337</v>
      </c>
      <c r="K14" s="71">
        <f t="shared" si="1"/>
        <v>62</v>
      </c>
      <c r="L14" s="72">
        <v>14</v>
      </c>
      <c r="M14" s="73">
        <f t="shared" si="2"/>
        <v>18.100000000000001</v>
      </c>
      <c r="N14" s="74" t="str">
        <f t="shared" si="3"/>
        <v>✕</v>
      </c>
      <c r="O14" s="72">
        <f t="shared" si="4"/>
        <v>6</v>
      </c>
      <c r="P14" s="72">
        <v>4</v>
      </c>
      <c r="Q14" s="72">
        <f t="shared" si="5"/>
        <v>5.2</v>
      </c>
      <c r="R14" s="75" t="str">
        <f t="shared" si="6"/>
        <v>〇</v>
      </c>
      <c r="S14" s="71">
        <f t="shared" si="7"/>
        <v>1</v>
      </c>
      <c r="T14" s="72">
        <v>0</v>
      </c>
      <c r="U14" s="78">
        <v>1</v>
      </c>
      <c r="V14" s="72">
        <f t="shared" si="8"/>
        <v>0</v>
      </c>
      <c r="W14" s="76" t="str">
        <f t="shared" si="9"/>
        <v>〇</v>
      </c>
      <c r="X14" s="76" t="s">
        <v>11</v>
      </c>
      <c r="Y14" s="77"/>
      <c r="Z14" s="65"/>
    </row>
    <row r="15" spans="1:26" ht="45" customHeight="1">
      <c r="A15" s="65"/>
      <c r="B15" s="66">
        <v>3</v>
      </c>
      <c r="C15" s="67" t="s">
        <v>2443</v>
      </c>
      <c r="D15" s="106"/>
      <c r="E15" s="67" t="s">
        <v>43</v>
      </c>
      <c r="F15" s="68" t="s">
        <v>39</v>
      </c>
      <c r="G15" s="68"/>
      <c r="H15" s="72">
        <v>0.2</v>
      </c>
      <c r="I15" s="69">
        <v>0.57699999999999996</v>
      </c>
      <c r="J15" s="70">
        <f t="shared" si="0"/>
        <v>2.8849999999999998</v>
      </c>
      <c r="K15" s="71">
        <f t="shared" si="1"/>
        <v>46</v>
      </c>
      <c r="L15" s="72">
        <v>38</v>
      </c>
      <c r="M15" s="73">
        <f t="shared" si="2"/>
        <v>65.900000000000006</v>
      </c>
      <c r="N15" s="74" t="str">
        <f t="shared" si="3"/>
        <v>〇</v>
      </c>
      <c r="O15" s="72">
        <f t="shared" si="4"/>
        <v>5</v>
      </c>
      <c r="P15" s="72">
        <v>8</v>
      </c>
      <c r="Q15" s="72">
        <f t="shared" si="5"/>
        <v>13.9</v>
      </c>
      <c r="R15" s="75" t="str">
        <f t="shared" si="6"/>
        <v>〇</v>
      </c>
      <c r="S15" s="71">
        <f t="shared" si="7"/>
        <v>1</v>
      </c>
      <c r="T15" s="72">
        <v>0</v>
      </c>
      <c r="U15" s="72">
        <v>0</v>
      </c>
      <c r="V15" s="72">
        <f t="shared" si="8"/>
        <v>0</v>
      </c>
      <c r="W15" s="76" t="str">
        <f t="shared" si="9"/>
        <v>〇</v>
      </c>
      <c r="X15" s="76" t="s">
        <v>11</v>
      </c>
      <c r="Y15" s="77"/>
      <c r="Z15" s="65"/>
    </row>
    <row r="16" spans="1:26" ht="45" customHeight="1">
      <c r="A16" s="94" t="s">
        <v>2435</v>
      </c>
      <c r="B16" s="66">
        <v>4</v>
      </c>
      <c r="C16" s="67" t="s">
        <v>2443</v>
      </c>
      <c r="D16" s="130" t="s">
        <v>2439</v>
      </c>
      <c r="E16" s="67" t="s">
        <v>45</v>
      </c>
      <c r="F16" s="68"/>
      <c r="G16" s="68" t="s">
        <v>39</v>
      </c>
      <c r="H16" s="114">
        <v>0.1</v>
      </c>
      <c r="I16" s="114">
        <v>0.33</v>
      </c>
      <c r="J16" s="129">
        <f t="shared" si="0"/>
        <v>3.3</v>
      </c>
      <c r="K16" s="125">
        <f t="shared" si="1"/>
        <v>26</v>
      </c>
      <c r="L16" s="114">
        <v>10</v>
      </c>
      <c r="M16" s="120">
        <f t="shared" si="2"/>
        <v>30.3</v>
      </c>
      <c r="N16" s="121" t="str">
        <f t="shared" si="3"/>
        <v>✕</v>
      </c>
      <c r="O16" s="114">
        <f t="shared" si="4"/>
        <v>3</v>
      </c>
      <c r="P16" s="114">
        <v>4</v>
      </c>
      <c r="Q16" s="114">
        <f t="shared" si="5"/>
        <v>12.1</v>
      </c>
      <c r="R16" s="122" t="str">
        <f t="shared" si="6"/>
        <v>〇</v>
      </c>
      <c r="S16" s="125">
        <f t="shared" si="7"/>
        <v>0</v>
      </c>
      <c r="T16" s="114">
        <v>0</v>
      </c>
      <c r="U16" s="115">
        <v>1</v>
      </c>
      <c r="V16" s="114">
        <f t="shared" si="8"/>
        <v>0</v>
      </c>
      <c r="W16" s="116" t="str">
        <f t="shared" si="9"/>
        <v>〇</v>
      </c>
      <c r="X16" s="76" t="s">
        <v>11</v>
      </c>
      <c r="Y16" s="117"/>
      <c r="Z16" s="65"/>
    </row>
    <row r="17" spans="1:26" ht="45" customHeight="1">
      <c r="A17" s="94" t="s">
        <v>2435</v>
      </c>
      <c r="B17" s="66">
        <v>5</v>
      </c>
      <c r="C17" s="67" t="s">
        <v>2443</v>
      </c>
      <c r="D17" s="105"/>
      <c r="E17" s="67" t="s">
        <v>47</v>
      </c>
      <c r="F17" s="68"/>
      <c r="G17" s="68" t="s">
        <v>39</v>
      </c>
      <c r="H17" s="105"/>
      <c r="I17" s="105"/>
      <c r="J17" s="97"/>
      <c r="K17" s="126"/>
      <c r="L17" s="105"/>
      <c r="M17" s="105"/>
      <c r="N17" s="105"/>
      <c r="O17" s="105"/>
      <c r="P17" s="105"/>
      <c r="Q17" s="105"/>
      <c r="R17" s="123"/>
      <c r="S17" s="126"/>
      <c r="T17" s="105"/>
      <c r="U17" s="105"/>
      <c r="V17" s="105"/>
      <c r="W17" s="105"/>
      <c r="X17" s="76" t="s">
        <v>11</v>
      </c>
      <c r="Y17" s="118"/>
      <c r="Z17" s="65"/>
    </row>
    <row r="18" spans="1:26" ht="45" customHeight="1">
      <c r="A18" s="94" t="s">
        <v>2435</v>
      </c>
      <c r="B18" s="66">
        <v>6</v>
      </c>
      <c r="C18" s="67" t="s">
        <v>2443</v>
      </c>
      <c r="D18" s="106"/>
      <c r="E18" s="67" t="s">
        <v>49</v>
      </c>
      <c r="F18" s="68"/>
      <c r="G18" s="68" t="s">
        <v>39</v>
      </c>
      <c r="H18" s="106"/>
      <c r="I18" s="106"/>
      <c r="J18" s="98"/>
      <c r="K18" s="127"/>
      <c r="L18" s="106"/>
      <c r="M18" s="106"/>
      <c r="N18" s="106"/>
      <c r="O18" s="106"/>
      <c r="P18" s="106"/>
      <c r="Q18" s="106"/>
      <c r="R18" s="124"/>
      <c r="S18" s="127"/>
      <c r="T18" s="106"/>
      <c r="U18" s="106"/>
      <c r="V18" s="106"/>
      <c r="W18" s="106"/>
      <c r="X18" s="76" t="s">
        <v>11</v>
      </c>
      <c r="Y18" s="119"/>
      <c r="Z18" s="65"/>
    </row>
    <row r="19" spans="1:26" ht="45" customHeight="1">
      <c r="A19" s="94" t="s">
        <v>2435</v>
      </c>
      <c r="B19" s="66">
        <v>7</v>
      </c>
      <c r="C19" s="67" t="s">
        <v>2443</v>
      </c>
      <c r="D19" s="130" t="s">
        <v>2440</v>
      </c>
      <c r="E19" s="67" t="s">
        <v>51</v>
      </c>
      <c r="F19" s="68"/>
      <c r="G19" s="68" t="s">
        <v>39</v>
      </c>
      <c r="H19" s="114">
        <v>0.1</v>
      </c>
      <c r="I19" s="128">
        <v>0.50700000000000001</v>
      </c>
      <c r="J19" s="129">
        <f>I19/H19</f>
        <v>5.0699999999999994</v>
      </c>
      <c r="K19" s="125">
        <f>ROUND(I19*$G$6,0)</f>
        <v>41</v>
      </c>
      <c r="L19" s="114">
        <v>22</v>
      </c>
      <c r="M19" s="120">
        <f>ROUND(L19/I19,1)</f>
        <v>43.4</v>
      </c>
      <c r="N19" s="121" t="str">
        <f>IF(AND(M19&lt;=$H$6,M19&gt;=$F$6),"〇",IF(M19&gt;$H$6,"△","✕"))</f>
        <v>〇</v>
      </c>
      <c r="O19" s="114">
        <f>ROUND(I19*$G$7,0)</f>
        <v>4</v>
      </c>
      <c r="P19" s="114">
        <v>3</v>
      </c>
      <c r="Q19" s="114">
        <f>ROUND(P19/I19,1)</f>
        <v>5.9</v>
      </c>
      <c r="R19" s="122" t="str">
        <f>IF(AND(Q19&lt;=$H$7,Q19&gt;=$F$7),"〇",IF(Q19&gt;$H$7,"△","✕"))</f>
        <v>〇</v>
      </c>
      <c r="S19" s="125">
        <f>ROUND(I19*$G$8,0)</f>
        <v>1</v>
      </c>
      <c r="T19" s="114">
        <v>0</v>
      </c>
      <c r="U19" s="114">
        <v>1</v>
      </c>
      <c r="V19" s="114">
        <f>ROUND(T19/I19,0)</f>
        <v>0</v>
      </c>
      <c r="W19" s="116" t="str">
        <f>IF(OR(AND(V19&lt;=$H$8,V19&gt;=$F$8),V19&lt;=$F$8),"〇",IF(V19&gt;$H$8,"△","✕"))</f>
        <v>〇</v>
      </c>
      <c r="X19" s="76" t="s">
        <v>11</v>
      </c>
      <c r="Y19" s="117"/>
      <c r="Z19" s="65"/>
    </row>
    <row r="20" spans="1:26" ht="45" customHeight="1">
      <c r="A20" s="94" t="s">
        <v>2435</v>
      </c>
      <c r="B20" s="66">
        <v>8</v>
      </c>
      <c r="C20" s="67" t="s">
        <v>2443</v>
      </c>
      <c r="D20" s="105"/>
      <c r="E20" s="67" t="s">
        <v>2442</v>
      </c>
      <c r="F20" s="68"/>
      <c r="G20" s="68" t="s">
        <v>39</v>
      </c>
      <c r="H20" s="105"/>
      <c r="I20" s="105"/>
      <c r="J20" s="97"/>
      <c r="K20" s="126"/>
      <c r="L20" s="105"/>
      <c r="M20" s="105"/>
      <c r="N20" s="105"/>
      <c r="O20" s="105"/>
      <c r="P20" s="105"/>
      <c r="Q20" s="105"/>
      <c r="R20" s="123"/>
      <c r="S20" s="126"/>
      <c r="T20" s="105"/>
      <c r="U20" s="105"/>
      <c r="V20" s="105"/>
      <c r="W20" s="105"/>
      <c r="X20" s="76" t="s">
        <v>11</v>
      </c>
      <c r="Y20" s="118"/>
      <c r="Z20" s="65"/>
    </row>
    <row r="21" spans="1:26" ht="45" customHeight="1">
      <c r="A21" s="65"/>
      <c r="B21" s="66">
        <v>9</v>
      </c>
      <c r="C21" s="67" t="s">
        <v>2443</v>
      </c>
      <c r="D21" s="105"/>
      <c r="E21" s="67" t="s">
        <v>54</v>
      </c>
      <c r="F21" s="68"/>
      <c r="G21" s="68" t="s">
        <v>39</v>
      </c>
      <c r="H21" s="105"/>
      <c r="I21" s="105"/>
      <c r="J21" s="97"/>
      <c r="K21" s="126"/>
      <c r="L21" s="105"/>
      <c r="M21" s="105"/>
      <c r="N21" s="105"/>
      <c r="O21" s="105"/>
      <c r="P21" s="105"/>
      <c r="Q21" s="105"/>
      <c r="R21" s="123"/>
      <c r="S21" s="126"/>
      <c r="T21" s="105"/>
      <c r="U21" s="105"/>
      <c r="V21" s="105"/>
      <c r="W21" s="105"/>
      <c r="X21" s="76" t="s">
        <v>11</v>
      </c>
      <c r="Y21" s="118"/>
      <c r="Z21" s="65"/>
    </row>
    <row r="22" spans="1:26" ht="45" customHeight="1">
      <c r="A22" s="65"/>
      <c r="B22" s="66">
        <v>10</v>
      </c>
      <c r="C22" s="67" t="s">
        <v>2443</v>
      </c>
      <c r="D22" s="106"/>
      <c r="E22" s="67" t="s">
        <v>56</v>
      </c>
      <c r="F22" s="68"/>
      <c r="G22" s="68" t="s">
        <v>39</v>
      </c>
      <c r="H22" s="106"/>
      <c r="I22" s="106"/>
      <c r="J22" s="98"/>
      <c r="K22" s="127"/>
      <c r="L22" s="106"/>
      <c r="M22" s="106"/>
      <c r="N22" s="106"/>
      <c r="O22" s="106"/>
      <c r="P22" s="106"/>
      <c r="Q22" s="106"/>
      <c r="R22" s="124"/>
      <c r="S22" s="127"/>
      <c r="T22" s="106"/>
      <c r="U22" s="106"/>
      <c r="V22" s="106"/>
      <c r="W22" s="106"/>
      <c r="X22" s="76" t="s">
        <v>11</v>
      </c>
      <c r="Y22" s="119"/>
      <c r="Z22" s="65"/>
    </row>
    <row r="23" spans="1:26" ht="54.75" customHeight="1">
      <c r="B23" s="131" t="s">
        <v>157</v>
      </c>
      <c r="C23" s="103"/>
      <c r="D23" s="103"/>
      <c r="E23" s="103"/>
      <c r="F23" s="103"/>
      <c r="G23" s="104"/>
      <c r="H23" s="79">
        <f>SUM(H13:H22)</f>
        <v>0.73299999999999987</v>
      </c>
      <c r="I23" s="80">
        <f>SUM(I13:I22) + SUMIFS(LOC_Screen_Mapper!B88:B749,LOC_Screen_Mapper!C88:C749,#REF!)/1000</f>
        <v>3.0880000000000001</v>
      </c>
      <c r="J23" s="81">
        <f>I23/H23</f>
        <v>4.2128240109140522</v>
      </c>
      <c r="K23" s="82">
        <f>I23*80</f>
        <v>247.04000000000002</v>
      </c>
      <c r="L23" s="83">
        <f>SUM(L13:L22)</f>
        <v>183</v>
      </c>
      <c r="M23" s="80">
        <f>L23/I23</f>
        <v>59.261658031088082</v>
      </c>
      <c r="N23" s="84" t="str">
        <f>IF(AND(M23&lt;=$H$6,M23&gt;=$F$6),"〇",IF(M23&gt;$H$6,"△","✕"))</f>
        <v>〇</v>
      </c>
      <c r="O23" s="85">
        <f>I23*8</f>
        <v>24.704000000000001</v>
      </c>
      <c r="P23" s="83">
        <f>SUM(P13:P22)</f>
        <v>36</v>
      </c>
      <c r="Q23" s="80">
        <f>P23/I23</f>
        <v>11.658031088082902</v>
      </c>
      <c r="R23" s="86" t="str">
        <f>IF(AND(Q23&lt;=$H$7,Q23&gt;=$F$7),"〇",IF(Q23&gt;$H$7,"△","✕"))</f>
        <v>〇</v>
      </c>
      <c r="S23" s="87">
        <f>ROUND(I23*$G$8,0)</f>
        <v>3</v>
      </c>
      <c r="T23" s="83">
        <f>SUM(T13:T22)</f>
        <v>2</v>
      </c>
      <c r="U23" s="83">
        <f>SUM(U13:U22)</f>
        <v>7</v>
      </c>
      <c r="V23" s="80">
        <f>T23/I23</f>
        <v>0.64766839378238339</v>
      </c>
      <c r="W23" s="84" t="str">
        <f>IF(OR(AND(V23&lt;=$H$8,V23&gt;=$F$8),V23&lt;=$F$8),"〇",IF(V23&gt;$H$8,"△","✕"))</f>
        <v>〇</v>
      </c>
      <c r="X23" s="76" t="s">
        <v>11</v>
      </c>
      <c r="Y23" s="88"/>
    </row>
    <row r="24" spans="1:26" ht="15.75" customHeight="1">
      <c r="B24" s="39"/>
      <c r="Y24" s="41"/>
    </row>
    <row r="25" spans="1:26" ht="15.75" customHeight="1">
      <c r="B25" s="39"/>
      <c r="Y25" s="41"/>
    </row>
    <row r="26" spans="1:26" ht="15.75" customHeight="1">
      <c r="B26" s="39"/>
      <c r="Y26" s="41"/>
    </row>
    <row r="27" spans="1:26" ht="15.75" customHeight="1">
      <c r="B27" s="39"/>
      <c r="Y27" s="41"/>
    </row>
    <row r="28" spans="1:26" ht="15.75" customHeight="1">
      <c r="B28" s="39"/>
      <c r="Y28" s="41"/>
    </row>
    <row r="29" spans="1:26" ht="15.75" customHeight="1">
      <c r="B29" s="39"/>
      <c r="Y29" s="41"/>
    </row>
    <row r="30" spans="1:26" ht="15.75" customHeight="1">
      <c r="B30" s="39"/>
      <c r="Y30" s="41"/>
    </row>
    <row r="31" spans="1:26" ht="15.75" customHeight="1">
      <c r="B31" s="39"/>
      <c r="Y31" s="41"/>
    </row>
    <row r="32" spans="1:26" ht="15.75" customHeight="1">
      <c r="B32" s="39"/>
      <c r="Y32" s="41"/>
    </row>
    <row r="33" spans="2:25" ht="15.75" customHeight="1">
      <c r="B33" s="39"/>
      <c r="Y33" s="41"/>
    </row>
    <row r="34" spans="2:25" ht="15.75" customHeight="1">
      <c r="B34" s="39"/>
      <c r="Y34" s="41"/>
    </row>
    <row r="35" spans="2:25" ht="15.75" customHeight="1">
      <c r="B35" s="39"/>
      <c r="Y35" s="41"/>
    </row>
    <row r="36" spans="2:25" ht="15.75" customHeight="1">
      <c r="B36" s="39"/>
      <c r="Y36" s="41"/>
    </row>
    <row r="37" spans="2:25" ht="15.75" customHeight="1">
      <c r="B37" s="39"/>
      <c r="Y37" s="41"/>
    </row>
    <row r="38" spans="2:25" ht="15.75" customHeight="1">
      <c r="B38" s="39"/>
      <c r="Y38" s="41"/>
    </row>
    <row r="39" spans="2:25" ht="15.75" customHeight="1">
      <c r="B39" s="39"/>
      <c r="Y39" s="41"/>
    </row>
    <row r="40" spans="2:25" ht="15.75" customHeight="1">
      <c r="B40" s="39"/>
      <c r="Y40" s="41"/>
    </row>
    <row r="41" spans="2:25" ht="15.75" customHeight="1">
      <c r="B41" s="39"/>
      <c r="Y41" s="41"/>
    </row>
    <row r="42" spans="2:25" ht="15.75" customHeight="1">
      <c r="B42" s="39"/>
      <c r="Y42" s="41"/>
    </row>
    <row r="43" spans="2:25" ht="15.75" customHeight="1">
      <c r="B43" s="39"/>
      <c r="Y43" s="41"/>
    </row>
    <row r="44" spans="2:25" ht="15.75" customHeight="1">
      <c r="B44" s="39"/>
      <c r="Y44" s="41"/>
    </row>
    <row r="45" spans="2:25" ht="15.75" customHeight="1">
      <c r="B45" s="39"/>
      <c r="Y45" s="41"/>
    </row>
    <row r="46" spans="2:25" ht="15.75" customHeight="1">
      <c r="B46" s="39"/>
      <c r="Y46" s="41"/>
    </row>
    <row r="47" spans="2:25" ht="15.75" customHeight="1">
      <c r="B47" s="39"/>
      <c r="Y47" s="41"/>
    </row>
    <row r="48" spans="2:25" ht="15.75" customHeight="1">
      <c r="B48" s="39"/>
      <c r="Y48" s="41"/>
    </row>
    <row r="49" spans="2:25" ht="15.75" customHeight="1">
      <c r="B49" s="39"/>
      <c r="Y49" s="41"/>
    </row>
    <row r="50" spans="2:25" ht="15.75" customHeight="1">
      <c r="B50" s="39"/>
      <c r="Y50" s="41"/>
    </row>
    <row r="51" spans="2:25" ht="15.75" customHeight="1">
      <c r="B51" s="39"/>
      <c r="Y51" s="41"/>
    </row>
    <row r="52" spans="2:25" ht="15.75" customHeight="1">
      <c r="B52" s="39"/>
      <c r="Y52" s="41"/>
    </row>
    <row r="53" spans="2:25" ht="15.75" customHeight="1">
      <c r="B53" s="39"/>
      <c r="Y53" s="41"/>
    </row>
    <row r="54" spans="2:25" ht="15.75" customHeight="1">
      <c r="B54" s="39"/>
      <c r="Y54" s="41"/>
    </row>
    <row r="55" spans="2:25" ht="15.75" customHeight="1">
      <c r="B55" s="39"/>
      <c r="Y55" s="41"/>
    </row>
    <row r="56" spans="2:25" ht="15.75" customHeight="1">
      <c r="B56" s="39"/>
      <c r="Y56" s="41"/>
    </row>
    <row r="57" spans="2:25" ht="15.75" customHeight="1">
      <c r="B57" s="39"/>
      <c r="Y57" s="41"/>
    </row>
    <row r="58" spans="2:25" ht="15.75" customHeight="1">
      <c r="B58" s="39"/>
      <c r="Y58" s="41"/>
    </row>
    <row r="59" spans="2:25" ht="15.75" customHeight="1">
      <c r="B59" s="39"/>
      <c r="Y59" s="41"/>
    </row>
    <row r="60" spans="2:25" ht="15.75" customHeight="1">
      <c r="B60" s="39"/>
      <c r="Y60" s="41"/>
    </row>
    <row r="61" spans="2:25" ht="15.75" customHeight="1">
      <c r="B61" s="39"/>
      <c r="Y61" s="41"/>
    </row>
    <row r="62" spans="2:25" ht="15.75" customHeight="1">
      <c r="B62" s="39"/>
      <c r="Y62" s="41"/>
    </row>
    <row r="63" spans="2:25" ht="15.75" customHeight="1">
      <c r="B63" s="39"/>
      <c r="Y63" s="41"/>
    </row>
    <row r="64" spans="2:25" ht="15.75" customHeight="1">
      <c r="B64" s="39"/>
      <c r="Y64" s="41"/>
    </row>
    <row r="65" spans="2:25" ht="15.75" customHeight="1">
      <c r="B65" s="39"/>
      <c r="Y65" s="41"/>
    </row>
    <row r="66" spans="2:25" ht="15.75" customHeight="1">
      <c r="B66" s="39"/>
      <c r="Y66" s="41"/>
    </row>
    <row r="67" spans="2:25" ht="15.75" customHeight="1">
      <c r="B67" s="39"/>
      <c r="Y67" s="41"/>
    </row>
    <row r="68" spans="2:25" ht="15.75" customHeight="1">
      <c r="B68" s="39"/>
      <c r="Y68" s="41"/>
    </row>
    <row r="69" spans="2:25" ht="15.75" customHeight="1">
      <c r="B69" s="39"/>
      <c r="Y69" s="41"/>
    </row>
    <row r="70" spans="2:25" ht="15.75" customHeight="1">
      <c r="B70" s="39"/>
      <c r="Y70" s="41"/>
    </row>
    <row r="71" spans="2:25" ht="15.75" customHeight="1">
      <c r="B71" s="39"/>
      <c r="Y71" s="41"/>
    </row>
    <row r="72" spans="2:25" ht="15.75" customHeight="1">
      <c r="B72" s="39"/>
      <c r="Y72" s="41"/>
    </row>
    <row r="73" spans="2:25" ht="15.75" customHeight="1">
      <c r="B73" s="39"/>
      <c r="Y73" s="41"/>
    </row>
    <row r="74" spans="2:25" ht="15.75" customHeight="1">
      <c r="B74" s="39"/>
      <c r="Y74" s="41"/>
    </row>
    <row r="75" spans="2:25" ht="15.75" customHeight="1">
      <c r="B75" s="39"/>
      <c r="Y75" s="41"/>
    </row>
    <row r="76" spans="2:25" ht="15.75" customHeight="1">
      <c r="B76" s="39"/>
      <c r="Y76" s="41"/>
    </row>
    <row r="77" spans="2:25" ht="15.75" customHeight="1">
      <c r="B77" s="39"/>
      <c r="Y77" s="41"/>
    </row>
    <row r="78" spans="2:25" ht="15.75" customHeight="1">
      <c r="B78" s="39"/>
      <c r="Y78" s="41"/>
    </row>
    <row r="79" spans="2:25" ht="15.75" customHeight="1">
      <c r="B79" s="39"/>
      <c r="Y79" s="41"/>
    </row>
    <row r="80" spans="2:25" ht="15.75" customHeight="1">
      <c r="B80" s="39"/>
      <c r="Y80" s="41"/>
    </row>
    <row r="81" spans="2:25" ht="15.75" customHeight="1">
      <c r="B81" s="39"/>
      <c r="Y81" s="41"/>
    </row>
    <row r="82" spans="2:25" ht="15.75" customHeight="1">
      <c r="B82" s="39"/>
      <c r="Y82" s="41"/>
    </row>
    <row r="83" spans="2:25" ht="15.75" customHeight="1">
      <c r="B83" s="39"/>
      <c r="Y83" s="41"/>
    </row>
    <row r="84" spans="2:25" ht="15.75" customHeight="1">
      <c r="B84" s="39"/>
      <c r="Y84" s="41"/>
    </row>
    <row r="85" spans="2:25" ht="15.75" customHeight="1">
      <c r="B85" s="39"/>
      <c r="Y85" s="41"/>
    </row>
    <row r="86" spans="2:25" ht="15.75" customHeight="1">
      <c r="B86" s="39"/>
      <c r="Y86" s="41"/>
    </row>
    <row r="87" spans="2:25" ht="15.75" customHeight="1">
      <c r="B87" s="39"/>
      <c r="Y87" s="41"/>
    </row>
    <row r="88" spans="2:25" ht="15.75" customHeight="1">
      <c r="B88" s="39"/>
      <c r="Y88" s="41"/>
    </row>
    <row r="89" spans="2:25" ht="15.75" customHeight="1">
      <c r="B89" s="39"/>
      <c r="Y89" s="41"/>
    </row>
    <row r="90" spans="2:25" ht="15.75" customHeight="1">
      <c r="B90" s="39"/>
      <c r="Y90" s="41"/>
    </row>
    <row r="91" spans="2:25" ht="15.75" customHeight="1">
      <c r="B91" s="39"/>
      <c r="Y91" s="41"/>
    </row>
    <row r="92" spans="2:25" ht="15.75" customHeight="1">
      <c r="B92" s="39"/>
      <c r="Y92" s="41"/>
    </row>
    <row r="93" spans="2:25" ht="15.75" customHeight="1">
      <c r="B93" s="39"/>
      <c r="Y93" s="41"/>
    </row>
    <row r="94" spans="2:25" ht="15.75" customHeight="1">
      <c r="B94" s="39"/>
      <c r="Y94" s="41"/>
    </row>
    <row r="95" spans="2:25" ht="15.75" customHeight="1">
      <c r="B95" s="39"/>
      <c r="Y95" s="41"/>
    </row>
    <row r="96" spans="2:25" ht="15.75" customHeight="1">
      <c r="B96" s="39"/>
      <c r="Y96" s="41"/>
    </row>
    <row r="97" spans="2:25" ht="15.75" customHeight="1">
      <c r="B97" s="39"/>
      <c r="Y97" s="41"/>
    </row>
    <row r="98" spans="2:25" ht="15.75" customHeight="1">
      <c r="B98" s="39"/>
      <c r="Y98" s="41"/>
    </row>
    <row r="99" spans="2:25" ht="15.75" customHeight="1">
      <c r="B99" s="39"/>
      <c r="Y99" s="41"/>
    </row>
    <row r="100" spans="2:25" ht="15.75" customHeight="1">
      <c r="B100" s="39"/>
      <c r="Y100" s="41"/>
    </row>
    <row r="101" spans="2:25" ht="15.75" customHeight="1">
      <c r="B101" s="39"/>
      <c r="Y101" s="41"/>
    </row>
    <row r="102" spans="2:25" ht="15.75" customHeight="1">
      <c r="B102" s="39"/>
      <c r="Y102" s="41"/>
    </row>
    <row r="103" spans="2:25" ht="15.75" customHeight="1">
      <c r="B103" s="39"/>
      <c r="Y103" s="41"/>
    </row>
    <row r="104" spans="2:25" ht="15.75" customHeight="1">
      <c r="B104" s="39"/>
      <c r="Y104" s="41"/>
    </row>
    <row r="105" spans="2:25" ht="15.75" customHeight="1">
      <c r="B105" s="39"/>
      <c r="Y105" s="41"/>
    </row>
    <row r="106" spans="2:25" ht="15.75" customHeight="1">
      <c r="B106" s="39"/>
      <c r="Y106" s="41"/>
    </row>
    <row r="107" spans="2:25" ht="15.75" customHeight="1">
      <c r="B107" s="39"/>
      <c r="Y107" s="41"/>
    </row>
    <row r="108" spans="2:25" ht="15.75" customHeight="1">
      <c r="B108" s="39"/>
      <c r="Y108" s="41"/>
    </row>
    <row r="109" spans="2:25" ht="15.75" customHeight="1">
      <c r="B109" s="39"/>
      <c r="Y109" s="41"/>
    </row>
    <row r="110" spans="2:25" ht="15.75" customHeight="1">
      <c r="B110" s="39"/>
      <c r="Y110" s="41"/>
    </row>
    <row r="111" spans="2:25" ht="15.75" customHeight="1">
      <c r="B111" s="39"/>
      <c r="Y111" s="41"/>
    </row>
    <row r="112" spans="2:25" ht="15.75" customHeight="1">
      <c r="B112" s="39"/>
      <c r="Y112" s="41"/>
    </row>
    <row r="113" spans="2:25" ht="15.75" customHeight="1">
      <c r="B113" s="39"/>
      <c r="Y113" s="41"/>
    </row>
    <row r="114" spans="2:25" ht="15.75" customHeight="1">
      <c r="B114" s="39"/>
      <c r="Y114" s="41"/>
    </row>
    <row r="115" spans="2:25" ht="15.75" customHeight="1">
      <c r="B115" s="39"/>
      <c r="Y115" s="41"/>
    </row>
    <row r="116" spans="2:25" ht="15.75" customHeight="1">
      <c r="B116" s="39"/>
      <c r="Y116" s="41"/>
    </row>
    <row r="117" spans="2:25" ht="15.75" customHeight="1">
      <c r="B117" s="39"/>
      <c r="Y117" s="41"/>
    </row>
    <row r="118" spans="2:25" ht="15.75" customHeight="1">
      <c r="B118" s="39"/>
      <c r="Y118" s="41"/>
    </row>
    <row r="119" spans="2:25" ht="15.75" customHeight="1">
      <c r="B119" s="39"/>
      <c r="Y119" s="41"/>
    </row>
    <row r="120" spans="2:25" ht="15.75" customHeight="1">
      <c r="B120" s="39"/>
      <c r="Y120" s="41"/>
    </row>
    <row r="121" spans="2:25" ht="15.75" customHeight="1">
      <c r="B121" s="39"/>
      <c r="Y121" s="41"/>
    </row>
    <row r="122" spans="2:25" ht="15.75" customHeight="1">
      <c r="B122" s="39"/>
      <c r="Y122" s="41"/>
    </row>
    <row r="123" spans="2:25" ht="15.75" customHeight="1">
      <c r="B123" s="39"/>
      <c r="Y123" s="41"/>
    </row>
    <row r="124" spans="2:25" ht="15.75" customHeight="1">
      <c r="B124" s="39"/>
      <c r="Y124" s="41"/>
    </row>
    <row r="125" spans="2:25" ht="15.75" customHeight="1">
      <c r="B125" s="39"/>
      <c r="Y125" s="41"/>
    </row>
    <row r="126" spans="2:25" ht="15.75" customHeight="1">
      <c r="B126" s="39"/>
      <c r="Y126" s="41"/>
    </row>
    <row r="127" spans="2:25" ht="15.75" customHeight="1">
      <c r="B127" s="39"/>
      <c r="Y127" s="41"/>
    </row>
    <row r="128" spans="2:25" ht="15.75" customHeight="1">
      <c r="B128" s="39"/>
      <c r="Y128" s="41"/>
    </row>
    <row r="129" spans="2:25" ht="15.75" customHeight="1">
      <c r="B129" s="39"/>
      <c r="Y129" s="41"/>
    </row>
    <row r="130" spans="2:25" ht="15.75" customHeight="1">
      <c r="B130" s="39"/>
      <c r="Y130" s="41"/>
    </row>
    <row r="131" spans="2:25" ht="15.75" customHeight="1">
      <c r="B131" s="39"/>
      <c r="Y131" s="41"/>
    </row>
    <row r="132" spans="2:25" ht="15.75" customHeight="1">
      <c r="B132" s="39"/>
      <c r="Y132" s="41"/>
    </row>
    <row r="133" spans="2:25" ht="15.75" customHeight="1">
      <c r="B133" s="39"/>
      <c r="Y133" s="41"/>
    </row>
    <row r="134" spans="2:25" ht="15.75" customHeight="1">
      <c r="B134" s="39"/>
      <c r="Y134" s="41"/>
    </row>
    <row r="135" spans="2:25" ht="15.75" customHeight="1">
      <c r="B135" s="39"/>
      <c r="Y135" s="41"/>
    </row>
    <row r="136" spans="2:25" ht="15.75" customHeight="1">
      <c r="B136" s="39"/>
      <c r="Y136" s="41"/>
    </row>
    <row r="137" spans="2:25" ht="15.75" customHeight="1">
      <c r="B137" s="39"/>
      <c r="Y137" s="41"/>
    </row>
    <row r="138" spans="2:25" ht="15.75" customHeight="1">
      <c r="B138" s="39"/>
      <c r="Y138" s="41"/>
    </row>
    <row r="139" spans="2:25" ht="15.75" customHeight="1">
      <c r="B139" s="39"/>
      <c r="Y139" s="41"/>
    </row>
    <row r="140" spans="2:25" ht="15.75" customHeight="1">
      <c r="B140" s="39"/>
      <c r="Y140" s="41"/>
    </row>
    <row r="141" spans="2:25" ht="15.75" customHeight="1">
      <c r="B141" s="39"/>
      <c r="Y141" s="41"/>
    </row>
    <row r="142" spans="2:25" ht="15.75" customHeight="1">
      <c r="B142" s="39"/>
      <c r="Y142" s="41"/>
    </row>
    <row r="143" spans="2:25" ht="15.75" customHeight="1">
      <c r="B143" s="39"/>
      <c r="Y143" s="41"/>
    </row>
    <row r="144" spans="2:25" ht="15.75" customHeight="1">
      <c r="B144" s="39"/>
      <c r="Y144" s="41"/>
    </row>
    <row r="145" spans="2:25" ht="15.75" customHeight="1">
      <c r="B145" s="39"/>
      <c r="Y145" s="41"/>
    </row>
    <row r="146" spans="2:25" ht="15.75" customHeight="1">
      <c r="B146" s="39"/>
      <c r="Y146" s="41"/>
    </row>
    <row r="147" spans="2:25" ht="15.75" customHeight="1">
      <c r="B147" s="39"/>
      <c r="Y147" s="41"/>
    </row>
    <row r="148" spans="2:25" ht="15.75" customHeight="1">
      <c r="B148" s="39"/>
      <c r="Y148" s="41"/>
    </row>
    <row r="149" spans="2:25" ht="15.75" customHeight="1">
      <c r="B149" s="39"/>
      <c r="Y149" s="41"/>
    </row>
    <row r="150" spans="2:25" ht="15.75" customHeight="1">
      <c r="B150" s="39"/>
      <c r="Y150" s="41"/>
    </row>
    <row r="151" spans="2:25" ht="15.75" customHeight="1">
      <c r="B151" s="39"/>
      <c r="Y151" s="41"/>
    </row>
    <row r="152" spans="2:25" ht="15.75" customHeight="1">
      <c r="B152" s="39"/>
      <c r="Y152" s="41"/>
    </row>
    <row r="153" spans="2:25" ht="15.75" customHeight="1">
      <c r="B153" s="39"/>
      <c r="Y153" s="41"/>
    </row>
    <row r="154" spans="2:25" ht="15.75" customHeight="1">
      <c r="B154" s="39"/>
      <c r="Y154" s="41"/>
    </row>
    <row r="155" spans="2:25" ht="15.75" customHeight="1">
      <c r="B155" s="39"/>
      <c r="Y155" s="41"/>
    </row>
    <row r="156" spans="2:25" ht="15.75" customHeight="1">
      <c r="B156" s="39"/>
      <c r="Y156" s="41"/>
    </row>
    <row r="157" spans="2:25" ht="15.75" customHeight="1">
      <c r="B157" s="39"/>
      <c r="Y157" s="41"/>
    </row>
    <row r="158" spans="2:25" ht="15.75" customHeight="1">
      <c r="B158" s="39"/>
      <c r="Y158" s="41"/>
    </row>
    <row r="159" spans="2:25" ht="15.75" customHeight="1">
      <c r="B159" s="39"/>
      <c r="Y159" s="41"/>
    </row>
    <row r="160" spans="2:25" ht="15.75" customHeight="1">
      <c r="B160" s="39"/>
      <c r="Y160" s="41"/>
    </row>
    <row r="161" spans="2:25" ht="15.75" customHeight="1">
      <c r="B161" s="39"/>
      <c r="Y161" s="41"/>
    </row>
    <row r="162" spans="2:25" ht="15.75" customHeight="1">
      <c r="B162" s="39"/>
      <c r="Y162" s="41"/>
    </row>
    <row r="163" spans="2:25" ht="15.75" customHeight="1">
      <c r="B163" s="39"/>
      <c r="Y163" s="41"/>
    </row>
    <row r="164" spans="2:25" ht="15.75" customHeight="1">
      <c r="B164" s="39"/>
      <c r="Y164" s="41"/>
    </row>
    <row r="165" spans="2:25" ht="15.75" customHeight="1">
      <c r="B165" s="39"/>
      <c r="Y165" s="41"/>
    </row>
    <row r="166" spans="2:25" ht="15.75" customHeight="1">
      <c r="B166" s="39"/>
      <c r="Y166" s="41"/>
    </row>
    <row r="167" spans="2:25" ht="15.75" customHeight="1">
      <c r="B167" s="39"/>
      <c r="Y167" s="41"/>
    </row>
    <row r="168" spans="2:25" ht="15.75" customHeight="1">
      <c r="B168" s="39"/>
      <c r="Y168" s="41"/>
    </row>
    <row r="169" spans="2:25" ht="15.75" customHeight="1">
      <c r="B169" s="39"/>
      <c r="Y169" s="41"/>
    </row>
    <row r="170" spans="2:25" ht="15.75" customHeight="1">
      <c r="B170" s="39"/>
      <c r="Y170" s="41"/>
    </row>
    <row r="171" spans="2:25" ht="15.75" customHeight="1">
      <c r="B171" s="39"/>
      <c r="Y171" s="41"/>
    </row>
    <row r="172" spans="2:25" ht="15.75" customHeight="1">
      <c r="B172" s="39"/>
      <c r="Y172" s="41"/>
    </row>
    <row r="173" spans="2:25" ht="15.75" customHeight="1">
      <c r="B173" s="39"/>
      <c r="Y173" s="41"/>
    </row>
    <row r="174" spans="2:25" ht="15.75" customHeight="1">
      <c r="B174" s="39"/>
      <c r="Y174" s="41"/>
    </row>
    <row r="175" spans="2:25" ht="15.75" customHeight="1">
      <c r="B175" s="39"/>
      <c r="Y175" s="41"/>
    </row>
    <row r="176" spans="2:25" ht="15.75" customHeight="1">
      <c r="B176" s="39"/>
    </row>
    <row r="177" spans="2:2" ht="15.75" customHeight="1">
      <c r="B177" s="39"/>
    </row>
    <row r="178" spans="2:2" ht="15.75" customHeight="1">
      <c r="B178" s="39"/>
    </row>
    <row r="179" spans="2:2" ht="15.75" customHeight="1">
      <c r="B179" s="39"/>
    </row>
    <row r="180" spans="2:2" ht="15.75" customHeight="1">
      <c r="B180" s="39"/>
    </row>
    <row r="181" spans="2:2" ht="15.75" customHeight="1">
      <c r="B181" s="39"/>
    </row>
    <row r="182" spans="2:2" ht="15.75" customHeight="1">
      <c r="B182" s="39"/>
    </row>
    <row r="183" spans="2:2" ht="15.75" customHeight="1">
      <c r="B183" s="39"/>
    </row>
    <row r="184" spans="2:2" ht="15.75" customHeight="1">
      <c r="B184" s="39"/>
    </row>
    <row r="185" spans="2:2" ht="15.75" customHeight="1">
      <c r="B185" s="39"/>
    </row>
    <row r="186" spans="2:2" ht="15.75" customHeight="1">
      <c r="B186" s="39"/>
    </row>
    <row r="187" spans="2:2" ht="15.75" customHeight="1">
      <c r="B187" s="39"/>
    </row>
    <row r="188" spans="2:2" ht="15.75" customHeight="1">
      <c r="B188" s="39"/>
    </row>
    <row r="189" spans="2:2" ht="15.75" customHeight="1">
      <c r="B189" s="39"/>
    </row>
    <row r="190" spans="2:2" ht="15.75" customHeight="1">
      <c r="B190" s="39"/>
    </row>
    <row r="191" spans="2:2" ht="15.75" customHeight="1">
      <c r="B191" s="39"/>
    </row>
    <row r="192" spans="2:2" ht="15.75" customHeight="1">
      <c r="B192" s="39"/>
    </row>
    <row r="193" spans="2:2" ht="15.75" customHeight="1">
      <c r="B193" s="39"/>
    </row>
    <row r="194" spans="2:2" ht="15.75" customHeight="1">
      <c r="B194" s="39"/>
    </row>
    <row r="195" spans="2:2" ht="15.75" customHeight="1">
      <c r="B195" s="39"/>
    </row>
    <row r="196" spans="2:2" ht="15.75" customHeight="1">
      <c r="B196" s="39"/>
    </row>
    <row r="197" spans="2:2" ht="15.75" customHeight="1">
      <c r="B197" s="39"/>
    </row>
    <row r="198" spans="2:2" ht="15.75" customHeight="1">
      <c r="B198" s="39"/>
    </row>
    <row r="199" spans="2:2" ht="15.75" customHeight="1">
      <c r="B199" s="39"/>
    </row>
    <row r="200" spans="2:2" ht="15.75" customHeight="1">
      <c r="B200" s="39"/>
    </row>
    <row r="201" spans="2:2" ht="15.75" customHeight="1">
      <c r="B201" s="39"/>
    </row>
    <row r="202" spans="2:2" ht="15.75" customHeight="1">
      <c r="B202" s="39"/>
    </row>
    <row r="203" spans="2:2" ht="15.75" customHeight="1">
      <c r="B203" s="39"/>
    </row>
    <row r="204" spans="2:2" ht="15.75" customHeight="1">
      <c r="B204" s="39"/>
    </row>
    <row r="205" spans="2:2" ht="15.75" customHeight="1">
      <c r="B205" s="39"/>
    </row>
    <row r="206" spans="2:2" ht="15.75" customHeight="1">
      <c r="B206" s="39"/>
    </row>
    <row r="207" spans="2:2" ht="15.75" customHeight="1">
      <c r="B207" s="39"/>
    </row>
    <row r="208" spans="2:2" ht="15.75" customHeight="1">
      <c r="B208" s="39"/>
    </row>
    <row r="209" spans="2:2" ht="15.75" customHeight="1">
      <c r="B209" s="39"/>
    </row>
    <row r="210" spans="2:2" ht="15.75" customHeight="1">
      <c r="B210" s="39"/>
    </row>
    <row r="211" spans="2:2" ht="15.75" customHeight="1">
      <c r="B211" s="39"/>
    </row>
    <row r="212" spans="2:2" ht="15.75" customHeight="1">
      <c r="B212" s="39"/>
    </row>
    <row r="213" spans="2:2" ht="15.75" customHeight="1">
      <c r="B213" s="39"/>
    </row>
    <row r="214" spans="2:2" ht="15.75" customHeight="1">
      <c r="B214" s="39"/>
    </row>
    <row r="215" spans="2:2" ht="15.75" customHeight="1">
      <c r="B215" s="39"/>
    </row>
    <row r="216" spans="2:2" ht="15.75" customHeight="1">
      <c r="B216" s="39"/>
    </row>
    <row r="217" spans="2:2" ht="15.75" customHeight="1">
      <c r="B217" s="39"/>
    </row>
    <row r="218" spans="2:2" ht="15.75" customHeight="1">
      <c r="B218" s="39"/>
    </row>
    <row r="219" spans="2:2" ht="15.75" customHeight="1">
      <c r="B219" s="39"/>
    </row>
    <row r="220" spans="2:2" ht="15.75" customHeight="1">
      <c r="B220" s="39"/>
    </row>
    <row r="221" spans="2:2" ht="15.75" customHeight="1">
      <c r="B221" s="39"/>
    </row>
    <row r="222" spans="2:2" ht="15.75" customHeight="1">
      <c r="B222" s="39"/>
    </row>
    <row r="223" spans="2:2" ht="15.75" customHeight="1">
      <c r="B223" s="39"/>
    </row>
    <row r="224" spans="2:2" ht="15.75" customHeight="1">
      <c r="B224" s="39"/>
    </row>
    <row r="225" spans="2:2" ht="15.75" customHeight="1">
      <c r="B225" s="39"/>
    </row>
    <row r="226" spans="2:2" ht="15.75" customHeight="1">
      <c r="B226" s="39"/>
    </row>
    <row r="227" spans="2:2" ht="15.75" customHeight="1">
      <c r="B227" s="39"/>
    </row>
    <row r="228" spans="2:2" ht="15.75" customHeight="1">
      <c r="B228" s="39"/>
    </row>
    <row r="229" spans="2:2" ht="15.75" customHeight="1">
      <c r="B229" s="39"/>
    </row>
    <row r="230" spans="2:2" ht="15.75" customHeight="1">
      <c r="B230" s="39"/>
    </row>
    <row r="231" spans="2:2" ht="15.75" customHeight="1">
      <c r="B231" s="39"/>
    </row>
    <row r="232" spans="2:2" ht="15.75" customHeight="1">
      <c r="B232" s="39"/>
    </row>
    <row r="233" spans="2:2" ht="15.75" customHeight="1">
      <c r="B233" s="39"/>
    </row>
    <row r="234" spans="2:2" ht="15.75" customHeight="1">
      <c r="B234" s="39"/>
    </row>
    <row r="235" spans="2:2" ht="15.75" customHeight="1">
      <c r="B235" s="39"/>
    </row>
    <row r="236" spans="2:2" ht="15.75" customHeight="1">
      <c r="B236" s="39"/>
    </row>
    <row r="237" spans="2:2" ht="15.75" customHeight="1">
      <c r="B237" s="39"/>
    </row>
    <row r="238" spans="2:2" ht="15.75" customHeight="1">
      <c r="B238" s="39"/>
    </row>
    <row r="239" spans="2:2" ht="15.75" customHeight="1">
      <c r="B239" s="39"/>
    </row>
    <row r="240" spans="2:2" ht="15.75" customHeight="1">
      <c r="B240" s="39"/>
    </row>
    <row r="241" spans="2:2" ht="15.75" customHeight="1">
      <c r="B241" s="39"/>
    </row>
    <row r="242" spans="2:2" ht="15.75" customHeight="1">
      <c r="B242" s="39"/>
    </row>
    <row r="243" spans="2:2" ht="15.75" customHeight="1">
      <c r="B243" s="39"/>
    </row>
    <row r="244" spans="2:2" ht="15.75" customHeight="1">
      <c r="B244" s="39"/>
    </row>
    <row r="245" spans="2:2" ht="15.75" customHeight="1">
      <c r="B245" s="39"/>
    </row>
    <row r="246" spans="2:2" ht="15.75" customHeight="1">
      <c r="B246" s="39"/>
    </row>
    <row r="247" spans="2:2" ht="15.75" customHeight="1">
      <c r="B247" s="39"/>
    </row>
    <row r="248" spans="2:2" ht="15.75" customHeight="1">
      <c r="B248" s="39"/>
    </row>
    <row r="249" spans="2:2" ht="15.75" customHeight="1">
      <c r="B249" s="39"/>
    </row>
    <row r="250" spans="2:2" ht="15.75" customHeight="1">
      <c r="B250" s="39"/>
    </row>
    <row r="251" spans="2:2" ht="15.75" customHeight="1">
      <c r="B251" s="39"/>
    </row>
    <row r="252" spans="2:2" ht="15.75" customHeight="1">
      <c r="B252" s="39"/>
    </row>
    <row r="253" spans="2:2" ht="15.75" customHeight="1">
      <c r="B253" s="39"/>
    </row>
    <row r="254" spans="2:2" ht="15.75" customHeight="1">
      <c r="B254" s="39"/>
    </row>
    <row r="255" spans="2:2" ht="15.75" customHeight="1">
      <c r="B255" s="39"/>
    </row>
    <row r="256" spans="2:2" ht="15.75" customHeight="1">
      <c r="B256" s="39"/>
    </row>
    <row r="257" spans="2:2" ht="15.75" customHeight="1">
      <c r="B257" s="39"/>
    </row>
    <row r="258" spans="2:2" ht="15.75" customHeight="1">
      <c r="B258" s="39"/>
    </row>
    <row r="259" spans="2:2" ht="15.75" customHeight="1">
      <c r="B259" s="39"/>
    </row>
    <row r="260" spans="2:2" ht="15.75" customHeight="1">
      <c r="B260" s="39"/>
    </row>
    <row r="261" spans="2:2" ht="15.75" customHeight="1">
      <c r="B261" s="39"/>
    </row>
    <row r="262" spans="2:2" ht="15.75" customHeight="1">
      <c r="B262" s="39"/>
    </row>
    <row r="263" spans="2:2" ht="15.75" customHeight="1">
      <c r="B263" s="39"/>
    </row>
    <row r="264" spans="2:2" ht="15.75" customHeight="1">
      <c r="B264" s="39"/>
    </row>
    <row r="265" spans="2:2" ht="15.75" customHeight="1">
      <c r="B265" s="39"/>
    </row>
    <row r="266" spans="2:2" ht="15.75" customHeight="1">
      <c r="B266" s="39"/>
    </row>
    <row r="267" spans="2:2" ht="15.75" customHeight="1">
      <c r="B267" s="39"/>
    </row>
    <row r="268" spans="2:2" ht="15.75" customHeight="1">
      <c r="B268" s="39"/>
    </row>
    <row r="269" spans="2:2" ht="15.75" customHeight="1">
      <c r="B269" s="39"/>
    </row>
    <row r="270" spans="2:2" ht="15.75" customHeight="1">
      <c r="B270" s="39"/>
    </row>
    <row r="271" spans="2:2" ht="15.75" customHeight="1">
      <c r="B271" s="39"/>
    </row>
    <row r="272" spans="2:2" ht="15.75" customHeight="1">
      <c r="B272" s="39"/>
    </row>
    <row r="273" spans="2:2" ht="15.75" customHeight="1">
      <c r="B273" s="39"/>
    </row>
    <row r="274" spans="2:2" ht="15.75" customHeight="1">
      <c r="B274" s="39"/>
    </row>
    <row r="275" spans="2:2" ht="15.75" customHeight="1">
      <c r="B275" s="39"/>
    </row>
    <row r="276" spans="2:2" ht="15.75" customHeight="1">
      <c r="B276" s="39"/>
    </row>
    <row r="277" spans="2:2" ht="15.75" customHeight="1">
      <c r="B277" s="39"/>
    </row>
    <row r="278" spans="2:2" ht="15.75" customHeight="1">
      <c r="B278" s="39"/>
    </row>
    <row r="279" spans="2:2" ht="15.75" customHeight="1">
      <c r="B279" s="39"/>
    </row>
    <row r="280" spans="2:2" ht="15.75" customHeight="1">
      <c r="B280" s="39"/>
    </row>
    <row r="281" spans="2:2" ht="15.75" customHeight="1">
      <c r="B281" s="39"/>
    </row>
    <row r="282" spans="2:2" ht="15.75" customHeight="1">
      <c r="B282" s="39"/>
    </row>
    <row r="283" spans="2:2" ht="15.75" customHeight="1">
      <c r="B283" s="39"/>
    </row>
    <row r="284" spans="2:2" ht="15.75" customHeight="1">
      <c r="B284" s="39"/>
    </row>
    <row r="285" spans="2:2" ht="15.75" customHeight="1">
      <c r="B285" s="39"/>
    </row>
    <row r="286" spans="2:2" ht="15.75" customHeight="1">
      <c r="B286" s="39"/>
    </row>
    <row r="287" spans="2:2" ht="15.75" customHeight="1">
      <c r="B287" s="39"/>
    </row>
    <row r="288" spans="2:2" ht="15.75" customHeight="1">
      <c r="B288" s="39"/>
    </row>
    <row r="289" spans="2:2" ht="15.75" customHeight="1">
      <c r="B289" s="39"/>
    </row>
    <row r="290" spans="2:2" ht="15.75" customHeight="1">
      <c r="B290" s="39"/>
    </row>
    <row r="291" spans="2:2" ht="15.75" customHeight="1">
      <c r="B291" s="39"/>
    </row>
    <row r="292" spans="2:2" ht="15.75" customHeight="1">
      <c r="B292" s="39"/>
    </row>
    <row r="293" spans="2:2" ht="15.75" customHeight="1">
      <c r="B293" s="39"/>
    </row>
    <row r="294" spans="2:2" ht="15.75" customHeight="1">
      <c r="B294" s="39"/>
    </row>
    <row r="295" spans="2:2" ht="15.75" customHeight="1">
      <c r="B295" s="39"/>
    </row>
    <row r="296" spans="2:2" ht="15.75" customHeight="1">
      <c r="B296" s="39"/>
    </row>
    <row r="297" spans="2:2" ht="15.75" customHeight="1">
      <c r="B297" s="39"/>
    </row>
    <row r="298" spans="2:2" ht="15.75" customHeight="1">
      <c r="B298" s="39"/>
    </row>
    <row r="299" spans="2:2" ht="15.75" customHeight="1">
      <c r="B299" s="39"/>
    </row>
    <row r="300" spans="2:2" ht="15.75" customHeight="1">
      <c r="B300" s="39"/>
    </row>
    <row r="301" spans="2:2" ht="15.75" customHeight="1">
      <c r="B301" s="39"/>
    </row>
    <row r="302" spans="2:2" ht="15.75" customHeight="1">
      <c r="B302" s="39"/>
    </row>
    <row r="303" spans="2:2" ht="15.75" customHeight="1">
      <c r="B303" s="39"/>
    </row>
    <row r="304" spans="2:2" ht="15.75" customHeight="1">
      <c r="B304" s="39"/>
    </row>
    <row r="305" spans="2:2" ht="15.75" customHeight="1">
      <c r="B305" s="39"/>
    </row>
    <row r="306" spans="2:2" ht="15.75" customHeight="1">
      <c r="B306" s="39"/>
    </row>
    <row r="307" spans="2:2" ht="15.75" customHeight="1">
      <c r="B307" s="39"/>
    </row>
    <row r="308" spans="2:2" ht="15.75" customHeight="1">
      <c r="B308" s="39"/>
    </row>
    <row r="309" spans="2:2" ht="15.75" customHeight="1">
      <c r="B309" s="39"/>
    </row>
    <row r="310" spans="2:2" ht="15.75" customHeight="1">
      <c r="B310" s="39"/>
    </row>
    <row r="311" spans="2:2" ht="15.75" customHeight="1">
      <c r="B311" s="39"/>
    </row>
    <row r="312" spans="2:2" ht="15.75" customHeight="1">
      <c r="B312" s="39"/>
    </row>
    <row r="313" spans="2:2" ht="15.75" customHeight="1">
      <c r="B313" s="39"/>
    </row>
    <row r="314" spans="2:2" ht="15.75" customHeight="1">
      <c r="B314" s="39"/>
    </row>
    <row r="315" spans="2:2" ht="15.75" customHeight="1">
      <c r="B315" s="39"/>
    </row>
    <row r="316" spans="2:2" ht="15.75" customHeight="1">
      <c r="B316" s="39"/>
    </row>
    <row r="317" spans="2:2" ht="15.75" customHeight="1">
      <c r="B317" s="39"/>
    </row>
    <row r="318" spans="2:2" ht="15.75" customHeight="1">
      <c r="B318" s="39"/>
    </row>
    <row r="319" spans="2:2" ht="15.75" customHeight="1">
      <c r="B319" s="39"/>
    </row>
    <row r="320" spans="2:2" ht="15.75" customHeight="1">
      <c r="B320" s="39"/>
    </row>
    <row r="321" spans="2:2" ht="15.75" customHeight="1">
      <c r="B321" s="39"/>
    </row>
    <row r="322" spans="2:2" ht="15.75" customHeight="1">
      <c r="B322" s="39"/>
    </row>
    <row r="323" spans="2:2" ht="15.75" customHeight="1">
      <c r="B323" s="39"/>
    </row>
    <row r="324" spans="2:2" ht="15.75" customHeight="1">
      <c r="B324" s="39"/>
    </row>
    <row r="325" spans="2:2" ht="15.75" customHeight="1">
      <c r="B325" s="39"/>
    </row>
    <row r="326" spans="2:2" ht="15.75" customHeight="1">
      <c r="B326" s="39"/>
    </row>
    <row r="327" spans="2:2" ht="15.75" customHeight="1">
      <c r="B327" s="39"/>
    </row>
    <row r="328" spans="2:2" ht="15.75" customHeight="1">
      <c r="B328" s="39"/>
    </row>
    <row r="329" spans="2:2" ht="15.75" customHeight="1">
      <c r="B329" s="39"/>
    </row>
    <row r="330" spans="2:2" ht="15.75" customHeight="1">
      <c r="B330" s="39"/>
    </row>
    <row r="331" spans="2:2" ht="15.75" customHeight="1">
      <c r="B331" s="39"/>
    </row>
    <row r="332" spans="2:2" ht="15.75" customHeight="1">
      <c r="B332" s="39"/>
    </row>
    <row r="333" spans="2:2" ht="15.75" customHeight="1">
      <c r="B333" s="39"/>
    </row>
    <row r="334" spans="2:2" ht="15.75" customHeight="1">
      <c r="B334" s="39"/>
    </row>
    <row r="335" spans="2:2" ht="15.75" customHeight="1">
      <c r="B335" s="39"/>
    </row>
    <row r="336" spans="2:2" ht="15.75" customHeight="1">
      <c r="B336" s="39"/>
    </row>
    <row r="337" spans="2:2" ht="15.75" customHeight="1">
      <c r="B337" s="39"/>
    </row>
    <row r="338" spans="2:2" ht="15.75" customHeight="1">
      <c r="B338" s="39"/>
    </row>
    <row r="339" spans="2:2" ht="15.75" customHeight="1">
      <c r="B339" s="39"/>
    </row>
    <row r="340" spans="2:2" ht="15.75" customHeight="1">
      <c r="B340" s="39"/>
    </row>
    <row r="341" spans="2:2" ht="15.75" customHeight="1">
      <c r="B341" s="39"/>
    </row>
    <row r="342" spans="2:2" ht="15.75" customHeight="1">
      <c r="B342" s="39"/>
    </row>
    <row r="343" spans="2:2" ht="15.75" customHeight="1">
      <c r="B343" s="39"/>
    </row>
    <row r="344" spans="2:2" ht="15.75" customHeight="1">
      <c r="B344" s="39"/>
    </row>
    <row r="345" spans="2:2" ht="15.75" customHeight="1">
      <c r="B345" s="39"/>
    </row>
    <row r="346" spans="2:2" ht="15.75" customHeight="1">
      <c r="B346" s="39"/>
    </row>
    <row r="347" spans="2:2" ht="15.75" customHeight="1">
      <c r="B347" s="39"/>
    </row>
    <row r="348" spans="2:2" ht="15.75" customHeight="1">
      <c r="B348" s="39"/>
    </row>
    <row r="349" spans="2:2" ht="15.75" customHeight="1">
      <c r="B349" s="39"/>
    </row>
    <row r="350" spans="2:2" ht="15.75" customHeight="1">
      <c r="B350" s="39"/>
    </row>
    <row r="351" spans="2:2" ht="15.75" customHeight="1">
      <c r="B351" s="39"/>
    </row>
    <row r="352" spans="2:2" ht="15.75" customHeight="1">
      <c r="B352" s="39"/>
    </row>
    <row r="353" spans="2:2" ht="15.75" customHeight="1">
      <c r="B353" s="39"/>
    </row>
    <row r="354" spans="2:2" ht="15.75" customHeight="1">
      <c r="B354" s="39"/>
    </row>
    <row r="355" spans="2:2" ht="15.75" customHeight="1">
      <c r="B355" s="39"/>
    </row>
    <row r="356" spans="2:2" ht="15.75" customHeight="1">
      <c r="B356" s="39"/>
    </row>
    <row r="357" spans="2:2" ht="15.75" customHeight="1">
      <c r="B357" s="39"/>
    </row>
    <row r="358" spans="2:2" ht="15.75" customHeight="1">
      <c r="B358" s="39"/>
    </row>
    <row r="359" spans="2:2" ht="15.75" customHeight="1">
      <c r="B359" s="39"/>
    </row>
    <row r="360" spans="2:2" ht="15.75" customHeight="1">
      <c r="B360" s="39"/>
    </row>
    <row r="361" spans="2:2" ht="15.75" customHeight="1">
      <c r="B361" s="39"/>
    </row>
    <row r="362" spans="2:2" ht="15.75" customHeight="1">
      <c r="B362" s="39"/>
    </row>
    <row r="363" spans="2:2" ht="15.75" customHeight="1">
      <c r="B363" s="39"/>
    </row>
    <row r="364" spans="2:2" ht="15.75" customHeight="1">
      <c r="B364" s="39"/>
    </row>
    <row r="365" spans="2:2" ht="15.75" customHeight="1">
      <c r="B365" s="39"/>
    </row>
    <row r="366" spans="2:2" ht="15.75" customHeight="1">
      <c r="B366" s="39"/>
    </row>
    <row r="367" spans="2:2" ht="15.75" customHeight="1">
      <c r="B367" s="39"/>
    </row>
    <row r="368" spans="2:2" ht="15.75" customHeight="1">
      <c r="B368" s="39"/>
    </row>
    <row r="369" spans="2:2" ht="15.75" customHeight="1">
      <c r="B369" s="39"/>
    </row>
    <row r="370" spans="2:2" ht="15.75" customHeight="1">
      <c r="B370" s="39"/>
    </row>
    <row r="371" spans="2:2" ht="15.75" customHeight="1">
      <c r="B371" s="39"/>
    </row>
    <row r="372" spans="2:2" ht="15.75" customHeight="1">
      <c r="B372" s="39"/>
    </row>
    <row r="373" spans="2:2" ht="15.75" customHeight="1">
      <c r="B373" s="39"/>
    </row>
    <row r="374" spans="2:2" ht="15.75" customHeight="1">
      <c r="B374" s="39"/>
    </row>
    <row r="375" spans="2:2" ht="15.75" customHeight="1">
      <c r="B375" s="39"/>
    </row>
    <row r="376" spans="2:2" ht="15.75" customHeight="1">
      <c r="B376" s="39"/>
    </row>
    <row r="377" spans="2:2" ht="15.75" customHeight="1">
      <c r="B377" s="39"/>
    </row>
    <row r="378" spans="2:2" ht="15.75" customHeight="1">
      <c r="B378" s="39"/>
    </row>
    <row r="379" spans="2:2" ht="15.75" customHeight="1">
      <c r="B379" s="39"/>
    </row>
    <row r="380" spans="2:2" ht="15.75" customHeight="1">
      <c r="B380" s="39"/>
    </row>
    <row r="381" spans="2:2" ht="15.75" customHeight="1">
      <c r="B381" s="39"/>
    </row>
    <row r="382" spans="2:2" ht="15.75" customHeight="1">
      <c r="B382" s="39"/>
    </row>
    <row r="383" spans="2:2" ht="15.75" customHeight="1">
      <c r="B383" s="39"/>
    </row>
    <row r="384" spans="2:2" ht="15.75" customHeight="1">
      <c r="B384" s="39"/>
    </row>
    <row r="385" spans="2:2" ht="15.75" customHeight="1">
      <c r="B385" s="39"/>
    </row>
    <row r="386" spans="2:2" ht="15.75" customHeight="1">
      <c r="B386" s="39"/>
    </row>
    <row r="387" spans="2:2" ht="15.75" customHeight="1">
      <c r="B387" s="39"/>
    </row>
    <row r="388" spans="2:2" ht="15.75" customHeight="1">
      <c r="B388" s="39"/>
    </row>
    <row r="389" spans="2:2" ht="15.75" customHeight="1">
      <c r="B389" s="39"/>
    </row>
    <row r="390" spans="2:2" ht="15.75" customHeight="1">
      <c r="B390" s="39"/>
    </row>
    <row r="391" spans="2:2" ht="15.75" customHeight="1">
      <c r="B391" s="39"/>
    </row>
    <row r="392" spans="2:2" ht="15.75" customHeight="1">
      <c r="B392" s="39"/>
    </row>
    <row r="393" spans="2:2" ht="15.75" customHeight="1">
      <c r="B393" s="39"/>
    </row>
    <row r="394" spans="2:2" ht="15.75" customHeight="1">
      <c r="B394" s="39"/>
    </row>
    <row r="395" spans="2:2" ht="15.75" customHeight="1">
      <c r="B395" s="39"/>
    </row>
    <row r="396" spans="2:2" ht="15.75" customHeight="1">
      <c r="B396" s="39"/>
    </row>
    <row r="397" spans="2:2" ht="15.75" customHeight="1">
      <c r="B397" s="39"/>
    </row>
    <row r="398" spans="2:2" ht="15.75" customHeight="1">
      <c r="B398" s="39"/>
    </row>
    <row r="399" spans="2:2" ht="15.75" customHeight="1">
      <c r="B399" s="39"/>
    </row>
    <row r="400" spans="2:2" ht="15.75" customHeight="1">
      <c r="B400" s="39"/>
    </row>
    <row r="401" spans="2:2" ht="15.75" customHeight="1">
      <c r="B401" s="39"/>
    </row>
    <row r="402" spans="2:2" ht="15.75" customHeight="1">
      <c r="B402" s="39"/>
    </row>
    <row r="403" spans="2:2" ht="15.75" customHeight="1">
      <c r="B403" s="39"/>
    </row>
    <row r="404" spans="2:2" ht="15.75" customHeight="1">
      <c r="B404" s="39"/>
    </row>
    <row r="405" spans="2:2" ht="15.75" customHeight="1">
      <c r="B405" s="39"/>
    </row>
    <row r="406" spans="2:2" ht="15.75" customHeight="1">
      <c r="B406" s="39"/>
    </row>
    <row r="407" spans="2:2" ht="15.75" customHeight="1">
      <c r="B407" s="39"/>
    </row>
    <row r="408" spans="2:2" ht="15.75" customHeight="1">
      <c r="B408" s="39"/>
    </row>
    <row r="409" spans="2:2" ht="15.75" customHeight="1">
      <c r="B409" s="39"/>
    </row>
    <row r="410" spans="2:2" ht="15.75" customHeight="1">
      <c r="B410" s="39"/>
    </row>
    <row r="411" spans="2:2" ht="15.75" customHeight="1">
      <c r="B411" s="39"/>
    </row>
    <row r="412" spans="2:2" ht="15.75" customHeight="1">
      <c r="B412" s="39"/>
    </row>
    <row r="413" spans="2:2" ht="15.75" customHeight="1">
      <c r="B413" s="39"/>
    </row>
    <row r="414" spans="2:2" ht="15.75" customHeight="1">
      <c r="B414" s="39"/>
    </row>
    <row r="415" spans="2:2" ht="15.75" customHeight="1">
      <c r="B415" s="39"/>
    </row>
    <row r="416" spans="2:2" ht="15.75" customHeight="1">
      <c r="B416" s="39"/>
    </row>
    <row r="417" spans="2:2" ht="15.75" customHeight="1">
      <c r="B417" s="39"/>
    </row>
    <row r="418" spans="2:2" ht="15.75" customHeight="1">
      <c r="B418" s="39"/>
    </row>
    <row r="419" spans="2:2" ht="15.75" customHeight="1">
      <c r="B419" s="39"/>
    </row>
    <row r="420" spans="2:2" ht="15.75" customHeight="1">
      <c r="B420" s="39"/>
    </row>
    <row r="421" spans="2:2" ht="15.75" customHeight="1">
      <c r="B421" s="39"/>
    </row>
    <row r="422" spans="2:2" ht="15.75" customHeight="1">
      <c r="B422" s="39"/>
    </row>
    <row r="423" spans="2:2" ht="15.75" customHeight="1">
      <c r="B423" s="39"/>
    </row>
    <row r="424" spans="2:2" ht="15.75" customHeight="1">
      <c r="B424" s="39"/>
    </row>
    <row r="425" spans="2:2" ht="15.75" customHeight="1">
      <c r="B425" s="39"/>
    </row>
    <row r="426" spans="2:2" ht="15.75" customHeight="1">
      <c r="B426" s="39"/>
    </row>
    <row r="427" spans="2:2" ht="15.75" customHeight="1">
      <c r="B427" s="39"/>
    </row>
    <row r="428" spans="2:2" ht="15.75" customHeight="1">
      <c r="B428" s="39"/>
    </row>
    <row r="429" spans="2:2" ht="15.75" customHeight="1">
      <c r="B429" s="39"/>
    </row>
    <row r="430" spans="2:2" ht="15.75" customHeight="1">
      <c r="B430" s="39"/>
    </row>
    <row r="431" spans="2:2" ht="15.75" customHeight="1">
      <c r="B431" s="39"/>
    </row>
    <row r="432" spans="2:2" ht="15.75" customHeight="1">
      <c r="B432" s="39"/>
    </row>
    <row r="433" spans="2:2" ht="15.75" customHeight="1">
      <c r="B433" s="39"/>
    </row>
    <row r="434" spans="2:2" ht="15.75" customHeight="1">
      <c r="B434" s="39"/>
    </row>
    <row r="435" spans="2:2" ht="15.75" customHeight="1">
      <c r="B435" s="39"/>
    </row>
    <row r="436" spans="2:2" ht="15.75" customHeight="1">
      <c r="B436" s="39"/>
    </row>
    <row r="437" spans="2:2" ht="15.75" customHeight="1">
      <c r="B437" s="39"/>
    </row>
    <row r="438" spans="2:2" ht="15.75" customHeight="1">
      <c r="B438" s="39"/>
    </row>
    <row r="439" spans="2:2" ht="15.75" customHeight="1">
      <c r="B439" s="39"/>
    </row>
    <row r="440" spans="2:2" ht="15.75" customHeight="1">
      <c r="B440" s="39"/>
    </row>
    <row r="441" spans="2:2" ht="15.75" customHeight="1">
      <c r="B441" s="39"/>
    </row>
    <row r="442" spans="2:2" ht="15.75" customHeight="1">
      <c r="B442" s="39"/>
    </row>
    <row r="443" spans="2:2" ht="15.75" customHeight="1">
      <c r="B443" s="39"/>
    </row>
    <row r="444" spans="2:2" ht="15.75" customHeight="1">
      <c r="B444" s="39"/>
    </row>
    <row r="445" spans="2:2" ht="15.75" customHeight="1">
      <c r="B445" s="39"/>
    </row>
    <row r="446" spans="2:2" ht="15.75" customHeight="1">
      <c r="B446" s="39"/>
    </row>
    <row r="447" spans="2:2" ht="15.75" customHeight="1">
      <c r="B447" s="39"/>
    </row>
    <row r="448" spans="2:2" ht="15.75" customHeight="1">
      <c r="B448" s="39"/>
    </row>
    <row r="449" spans="2:2" ht="15.75" customHeight="1">
      <c r="B449" s="39"/>
    </row>
    <row r="450" spans="2:2" ht="15.75" customHeight="1">
      <c r="B450" s="39"/>
    </row>
    <row r="451" spans="2:2" ht="15.75" customHeight="1">
      <c r="B451" s="39"/>
    </row>
    <row r="452" spans="2:2" ht="15.75" customHeight="1">
      <c r="B452" s="39"/>
    </row>
    <row r="453" spans="2:2" ht="15.75" customHeight="1">
      <c r="B453" s="39"/>
    </row>
    <row r="454" spans="2:2" ht="15.75" customHeight="1">
      <c r="B454" s="39"/>
    </row>
    <row r="455" spans="2:2" ht="15.75" customHeight="1">
      <c r="B455" s="39"/>
    </row>
    <row r="456" spans="2:2" ht="15.75" customHeight="1">
      <c r="B456" s="39"/>
    </row>
    <row r="457" spans="2:2" ht="15.75" customHeight="1">
      <c r="B457" s="39"/>
    </row>
    <row r="458" spans="2:2" ht="15.75" customHeight="1">
      <c r="B458" s="39"/>
    </row>
    <row r="459" spans="2:2" ht="15.75" customHeight="1">
      <c r="B459" s="39"/>
    </row>
    <row r="460" spans="2:2" ht="15.75" customHeight="1">
      <c r="B460" s="39"/>
    </row>
    <row r="461" spans="2:2" ht="15.75" customHeight="1">
      <c r="B461" s="39"/>
    </row>
    <row r="462" spans="2:2" ht="15.75" customHeight="1">
      <c r="B462" s="39"/>
    </row>
    <row r="463" spans="2:2" ht="15.75" customHeight="1">
      <c r="B463" s="39"/>
    </row>
    <row r="464" spans="2:2" ht="15.75" customHeight="1">
      <c r="B464" s="39"/>
    </row>
    <row r="465" spans="2:2" ht="15.75" customHeight="1">
      <c r="B465" s="39"/>
    </row>
    <row r="466" spans="2:2" ht="15.75" customHeight="1">
      <c r="B466" s="39"/>
    </row>
    <row r="467" spans="2:2" ht="15.75" customHeight="1">
      <c r="B467" s="39"/>
    </row>
    <row r="468" spans="2:2" ht="15.75" customHeight="1">
      <c r="B468" s="39"/>
    </row>
    <row r="469" spans="2:2" ht="15.75" customHeight="1">
      <c r="B469" s="39"/>
    </row>
    <row r="470" spans="2:2" ht="15.75" customHeight="1">
      <c r="B470" s="39"/>
    </row>
    <row r="471" spans="2:2" ht="15.75" customHeight="1">
      <c r="B471" s="39"/>
    </row>
    <row r="472" spans="2:2" ht="15.75" customHeight="1">
      <c r="B472" s="39"/>
    </row>
    <row r="473" spans="2:2" ht="15.75" customHeight="1">
      <c r="B473" s="39"/>
    </row>
    <row r="474" spans="2:2" ht="15.75" customHeight="1">
      <c r="B474" s="39"/>
    </row>
    <row r="475" spans="2:2" ht="15.75" customHeight="1">
      <c r="B475" s="39"/>
    </row>
    <row r="476" spans="2:2" ht="15.75" customHeight="1">
      <c r="B476" s="39"/>
    </row>
    <row r="477" spans="2:2" ht="15.75" customHeight="1">
      <c r="B477" s="39"/>
    </row>
    <row r="478" spans="2:2" ht="15.75" customHeight="1">
      <c r="B478" s="39"/>
    </row>
    <row r="479" spans="2:2" ht="15.75" customHeight="1">
      <c r="B479" s="39"/>
    </row>
    <row r="480" spans="2:2" ht="15.75" customHeight="1">
      <c r="B480" s="39"/>
    </row>
    <row r="481" spans="2:2" ht="15.75" customHeight="1">
      <c r="B481" s="39"/>
    </row>
    <row r="482" spans="2:2" ht="15.75" customHeight="1">
      <c r="B482" s="39"/>
    </row>
    <row r="483" spans="2:2" ht="15.75" customHeight="1">
      <c r="B483" s="39"/>
    </row>
    <row r="484" spans="2:2" ht="15.75" customHeight="1">
      <c r="B484" s="39"/>
    </row>
    <row r="485" spans="2:2" ht="15.75" customHeight="1">
      <c r="B485" s="39"/>
    </row>
    <row r="486" spans="2:2" ht="15.75" customHeight="1">
      <c r="B486" s="39"/>
    </row>
    <row r="487" spans="2:2" ht="15.75" customHeight="1">
      <c r="B487" s="39"/>
    </row>
    <row r="488" spans="2:2" ht="15.75" customHeight="1">
      <c r="B488" s="39"/>
    </row>
    <row r="489" spans="2:2" ht="15.75" customHeight="1">
      <c r="B489" s="39"/>
    </row>
    <row r="490" spans="2:2" ht="15.75" customHeight="1">
      <c r="B490" s="39"/>
    </row>
    <row r="491" spans="2:2" ht="15.75" customHeight="1">
      <c r="B491" s="39"/>
    </row>
    <row r="492" spans="2:2" ht="15.75" customHeight="1">
      <c r="B492" s="39"/>
    </row>
    <row r="493" spans="2:2" ht="15.75" customHeight="1">
      <c r="B493" s="39"/>
    </row>
    <row r="494" spans="2:2" ht="15.75" customHeight="1">
      <c r="B494" s="39"/>
    </row>
    <row r="495" spans="2:2" ht="15.75" customHeight="1">
      <c r="B495" s="39"/>
    </row>
    <row r="496" spans="2:2" ht="15.75" customHeight="1">
      <c r="B496" s="39"/>
    </row>
    <row r="497" spans="2:2" ht="15.75" customHeight="1">
      <c r="B497" s="39"/>
    </row>
    <row r="498" spans="2:2" ht="15.75" customHeight="1">
      <c r="B498" s="39"/>
    </row>
    <row r="499" spans="2:2" ht="15.75" customHeight="1">
      <c r="B499" s="39"/>
    </row>
    <row r="500" spans="2:2" ht="15.75" customHeight="1">
      <c r="B500" s="39"/>
    </row>
    <row r="501" spans="2:2" ht="15.75" customHeight="1">
      <c r="B501" s="39"/>
    </row>
    <row r="502" spans="2:2" ht="15.75" customHeight="1">
      <c r="B502" s="39"/>
    </row>
    <row r="503" spans="2:2" ht="15.75" customHeight="1">
      <c r="B503" s="39"/>
    </row>
    <row r="504" spans="2:2" ht="15.75" customHeight="1">
      <c r="B504" s="39"/>
    </row>
    <row r="505" spans="2:2" ht="15.75" customHeight="1">
      <c r="B505" s="39"/>
    </row>
    <row r="506" spans="2:2" ht="15.75" customHeight="1">
      <c r="B506" s="39"/>
    </row>
    <row r="507" spans="2:2" ht="15.75" customHeight="1">
      <c r="B507" s="39"/>
    </row>
    <row r="508" spans="2:2" ht="15.75" customHeight="1">
      <c r="B508" s="39"/>
    </row>
    <row r="509" spans="2:2" ht="15.75" customHeight="1">
      <c r="B509" s="39"/>
    </row>
    <row r="510" spans="2:2" ht="15.75" customHeight="1">
      <c r="B510" s="39"/>
    </row>
    <row r="511" spans="2:2" ht="15.75" customHeight="1">
      <c r="B511" s="39"/>
    </row>
    <row r="512" spans="2:2" ht="15.75" customHeight="1">
      <c r="B512" s="39"/>
    </row>
    <row r="513" spans="2:2" ht="15.75" customHeight="1">
      <c r="B513" s="39"/>
    </row>
    <row r="514" spans="2:2" ht="15.75" customHeight="1">
      <c r="B514" s="39"/>
    </row>
    <row r="515" spans="2:2" ht="15.75" customHeight="1">
      <c r="B515" s="39"/>
    </row>
    <row r="516" spans="2:2" ht="15.75" customHeight="1">
      <c r="B516" s="39"/>
    </row>
    <row r="517" spans="2:2" ht="15.75" customHeight="1">
      <c r="B517" s="39"/>
    </row>
    <row r="518" spans="2:2" ht="15.75" customHeight="1">
      <c r="B518" s="39"/>
    </row>
    <row r="519" spans="2:2" ht="15.75" customHeight="1">
      <c r="B519" s="39"/>
    </row>
    <row r="520" spans="2:2" ht="15.75" customHeight="1">
      <c r="B520" s="39"/>
    </row>
    <row r="521" spans="2:2" ht="15.75" customHeight="1">
      <c r="B521" s="39"/>
    </row>
    <row r="522" spans="2:2" ht="15.75" customHeight="1">
      <c r="B522" s="39"/>
    </row>
    <row r="523" spans="2:2" ht="15.75" customHeight="1">
      <c r="B523" s="39"/>
    </row>
    <row r="524" spans="2:2" ht="15.75" customHeight="1">
      <c r="B524" s="39"/>
    </row>
    <row r="525" spans="2:2" ht="15.75" customHeight="1">
      <c r="B525" s="39"/>
    </row>
    <row r="526" spans="2:2" ht="15.75" customHeight="1">
      <c r="B526" s="39"/>
    </row>
    <row r="527" spans="2:2" ht="15.75" customHeight="1">
      <c r="B527" s="39"/>
    </row>
    <row r="528" spans="2:2" ht="15.75" customHeight="1">
      <c r="B528" s="39"/>
    </row>
    <row r="529" spans="2:2" ht="15.75" customHeight="1">
      <c r="B529" s="39"/>
    </row>
    <row r="530" spans="2:2" ht="15.75" customHeight="1">
      <c r="B530" s="39"/>
    </row>
    <row r="531" spans="2:2" ht="15.75" customHeight="1">
      <c r="B531" s="39"/>
    </row>
    <row r="532" spans="2:2" ht="15.75" customHeight="1">
      <c r="B532" s="39"/>
    </row>
    <row r="533" spans="2:2" ht="15.75" customHeight="1">
      <c r="B533" s="39"/>
    </row>
    <row r="534" spans="2:2" ht="15.75" customHeight="1">
      <c r="B534" s="39"/>
    </row>
    <row r="535" spans="2:2" ht="15.75" customHeight="1">
      <c r="B535" s="39"/>
    </row>
    <row r="536" spans="2:2" ht="15.75" customHeight="1">
      <c r="B536" s="39"/>
    </row>
    <row r="537" spans="2:2" ht="15.75" customHeight="1">
      <c r="B537" s="39"/>
    </row>
    <row r="538" spans="2:2" ht="15.75" customHeight="1">
      <c r="B538" s="39"/>
    </row>
    <row r="539" spans="2:2" ht="15.75" customHeight="1">
      <c r="B539" s="39"/>
    </row>
    <row r="540" spans="2:2" ht="15.75" customHeight="1">
      <c r="B540" s="39"/>
    </row>
    <row r="541" spans="2:2" ht="15.75" customHeight="1">
      <c r="B541" s="39"/>
    </row>
    <row r="542" spans="2:2" ht="15.75" customHeight="1">
      <c r="B542" s="39"/>
    </row>
    <row r="543" spans="2:2" ht="15.75" customHeight="1">
      <c r="B543" s="39"/>
    </row>
    <row r="544" spans="2:2" ht="15.75" customHeight="1">
      <c r="B544" s="39"/>
    </row>
    <row r="545" spans="2:2" ht="15.75" customHeight="1">
      <c r="B545" s="39"/>
    </row>
    <row r="546" spans="2:2" ht="15.75" customHeight="1">
      <c r="B546" s="39"/>
    </row>
    <row r="547" spans="2:2" ht="15.75" customHeight="1">
      <c r="B547" s="39"/>
    </row>
    <row r="548" spans="2:2" ht="15.75" customHeight="1">
      <c r="B548" s="39"/>
    </row>
    <row r="549" spans="2:2" ht="15.75" customHeight="1">
      <c r="B549" s="39"/>
    </row>
    <row r="550" spans="2:2" ht="15.75" customHeight="1">
      <c r="B550" s="39"/>
    </row>
    <row r="551" spans="2:2" ht="15.75" customHeight="1">
      <c r="B551" s="39"/>
    </row>
    <row r="552" spans="2:2" ht="15.75" customHeight="1">
      <c r="B552" s="39"/>
    </row>
    <row r="553" spans="2:2" ht="15.75" customHeight="1">
      <c r="B553" s="39"/>
    </row>
    <row r="554" spans="2:2" ht="15.75" customHeight="1">
      <c r="B554" s="39"/>
    </row>
    <row r="555" spans="2:2" ht="15.75" customHeight="1">
      <c r="B555" s="39"/>
    </row>
    <row r="556" spans="2:2" ht="15.75" customHeight="1">
      <c r="B556" s="39"/>
    </row>
    <row r="557" spans="2:2" ht="15.75" customHeight="1">
      <c r="B557" s="39"/>
    </row>
    <row r="558" spans="2:2" ht="15.75" customHeight="1">
      <c r="B558" s="39"/>
    </row>
    <row r="559" spans="2:2" ht="15.75" customHeight="1">
      <c r="B559" s="39"/>
    </row>
    <row r="560" spans="2:2" ht="15.75" customHeight="1">
      <c r="B560" s="39"/>
    </row>
    <row r="561" spans="2:2" ht="15.75" customHeight="1">
      <c r="B561" s="39"/>
    </row>
    <row r="562" spans="2:2" ht="15.75" customHeight="1">
      <c r="B562" s="39"/>
    </row>
    <row r="563" spans="2:2" ht="15.75" customHeight="1">
      <c r="B563" s="39"/>
    </row>
    <row r="564" spans="2:2" ht="15.75" customHeight="1">
      <c r="B564" s="39"/>
    </row>
    <row r="565" spans="2:2" ht="15.75" customHeight="1">
      <c r="B565" s="39"/>
    </row>
    <row r="566" spans="2:2" ht="15.75" customHeight="1">
      <c r="B566" s="39"/>
    </row>
    <row r="567" spans="2:2" ht="15.75" customHeight="1">
      <c r="B567" s="39"/>
    </row>
    <row r="568" spans="2:2" ht="15.75" customHeight="1">
      <c r="B568" s="39"/>
    </row>
    <row r="569" spans="2:2" ht="15.75" customHeight="1">
      <c r="B569" s="39"/>
    </row>
    <row r="570" spans="2:2" ht="15.75" customHeight="1">
      <c r="B570" s="39"/>
    </row>
    <row r="571" spans="2:2" ht="15.75" customHeight="1">
      <c r="B571" s="39"/>
    </row>
    <row r="572" spans="2:2" ht="15.75" customHeight="1">
      <c r="B572" s="39"/>
    </row>
    <row r="573" spans="2:2" ht="15.75" customHeight="1">
      <c r="B573" s="39"/>
    </row>
    <row r="574" spans="2:2" ht="15.75" customHeight="1">
      <c r="B574" s="39"/>
    </row>
    <row r="575" spans="2:2" ht="15.75" customHeight="1">
      <c r="B575" s="39"/>
    </row>
    <row r="576" spans="2:2" ht="15.75" customHeight="1">
      <c r="B576" s="39"/>
    </row>
    <row r="577" spans="2:2" ht="15.75" customHeight="1">
      <c r="B577" s="39"/>
    </row>
    <row r="578" spans="2:2" ht="15.75" customHeight="1">
      <c r="B578" s="39"/>
    </row>
    <row r="579" spans="2:2" ht="15.75" customHeight="1">
      <c r="B579" s="39"/>
    </row>
    <row r="580" spans="2:2" ht="15.75" customHeight="1">
      <c r="B580" s="39"/>
    </row>
    <row r="581" spans="2:2" ht="15.75" customHeight="1">
      <c r="B581" s="39"/>
    </row>
    <row r="582" spans="2:2" ht="15.75" customHeight="1">
      <c r="B582" s="39"/>
    </row>
    <row r="583" spans="2:2" ht="15.75" customHeight="1">
      <c r="B583" s="39"/>
    </row>
    <row r="584" spans="2:2" ht="15.75" customHeight="1">
      <c r="B584" s="39"/>
    </row>
    <row r="585" spans="2:2" ht="15.75" customHeight="1">
      <c r="B585" s="39"/>
    </row>
    <row r="586" spans="2:2" ht="15.75" customHeight="1">
      <c r="B586" s="39"/>
    </row>
    <row r="587" spans="2:2" ht="15.75" customHeight="1">
      <c r="B587" s="39"/>
    </row>
    <row r="588" spans="2:2" ht="15.75" customHeight="1">
      <c r="B588" s="39"/>
    </row>
    <row r="589" spans="2:2" ht="15.75" customHeight="1">
      <c r="B589" s="39"/>
    </row>
    <row r="590" spans="2:2" ht="15.75" customHeight="1">
      <c r="B590" s="39"/>
    </row>
    <row r="591" spans="2:2" ht="15.75" customHeight="1">
      <c r="B591" s="39"/>
    </row>
    <row r="592" spans="2:2" ht="15.75" customHeight="1">
      <c r="B592" s="39"/>
    </row>
    <row r="593" spans="2:2" ht="15.75" customHeight="1">
      <c r="B593" s="39"/>
    </row>
    <row r="594" spans="2:2" ht="15.75" customHeight="1">
      <c r="B594" s="39"/>
    </row>
    <row r="595" spans="2:2" ht="15.75" customHeight="1">
      <c r="B595" s="39"/>
    </row>
    <row r="596" spans="2:2" ht="15.75" customHeight="1">
      <c r="B596" s="39"/>
    </row>
    <row r="597" spans="2:2" ht="15.75" customHeight="1">
      <c r="B597" s="39"/>
    </row>
    <row r="598" spans="2:2" ht="15.75" customHeight="1">
      <c r="B598" s="39"/>
    </row>
    <row r="599" spans="2:2" ht="15.75" customHeight="1">
      <c r="B599" s="39"/>
    </row>
    <row r="600" spans="2:2" ht="15.75" customHeight="1">
      <c r="B600" s="39"/>
    </row>
    <row r="601" spans="2:2" ht="15.75" customHeight="1">
      <c r="B601" s="39"/>
    </row>
    <row r="602" spans="2:2" ht="15.75" customHeight="1">
      <c r="B602" s="39"/>
    </row>
    <row r="603" spans="2:2" ht="15.75" customHeight="1">
      <c r="B603" s="39"/>
    </row>
    <row r="604" spans="2:2" ht="15.75" customHeight="1">
      <c r="B604" s="39"/>
    </row>
    <row r="605" spans="2:2" ht="15.75" customHeight="1">
      <c r="B605" s="39"/>
    </row>
    <row r="606" spans="2:2" ht="15.75" customHeight="1">
      <c r="B606" s="39"/>
    </row>
    <row r="607" spans="2:2" ht="15.75" customHeight="1">
      <c r="B607" s="39"/>
    </row>
    <row r="608" spans="2:2" ht="15.75" customHeight="1">
      <c r="B608" s="39"/>
    </row>
    <row r="609" spans="2:2" ht="15.75" customHeight="1">
      <c r="B609" s="39"/>
    </row>
    <row r="610" spans="2:2" ht="15.75" customHeight="1">
      <c r="B610" s="39"/>
    </row>
    <row r="611" spans="2:2" ht="15.75" customHeight="1">
      <c r="B611" s="39"/>
    </row>
    <row r="612" spans="2:2" ht="15.75" customHeight="1">
      <c r="B612" s="39"/>
    </row>
    <row r="613" spans="2:2" ht="15.75" customHeight="1">
      <c r="B613" s="39"/>
    </row>
    <row r="614" spans="2:2" ht="15.75" customHeight="1">
      <c r="B614" s="39"/>
    </row>
    <row r="615" spans="2:2" ht="15.75" customHeight="1">
      <c r="B615" s="39"/>
    </row>
    <row r="616" spans="2:2" ht="15.75" customHeight="1">
      <c r="B616" s="39"/>
    </row>
    <row r="617" spans="2:2" ht="15.75" customHeight="1">
      <c r="B617" s="39"/>
    </row>
    <row r="618" spans="2:2" ht="15.75" customHeight="1">
      <c r="B618" s="39"/>
    </row>
    <row r="619" spans="2:2" ht="15.75" customHeight="1">
      <c r="B619" s="39"/>
    </row>
    <row r="620" spans="2:2" ht="15.75" customHeight="1">
      <c r="B620" s="39"/>
    </row>
    <row r="621" spans="2:2" ht="15.75" customHeight="1">
      <c r="B621" s="39"/>
    </row>
    <row r="622" spans="2:2" ht="15.75" customHeight="1">
      <c r="B622" s="39"/>
    </row>
    <row r="623" spans="2:2" ht="15.75" customHeight="1">
      <c r="B623" s="39"/>
    </row>
    <row r="624" spans="2:2" ht="15.75" customHeight="1">
      <c r="B624" s="39"/>
    </row>
    <row r="625" spans="2:2" ht="15.75" customHeight="1">
      <c r="B625" s="39"/>
    </row>
    <row r="626" spans="2:2" ht="15.75" customHeight="1">
      <c r="B626" s="39"/>
    </row>
    <row r="627" spans="2:2" ht="15.75" customHeight="1">
      <c r="B627" s="39"/>
    </row>
    <row r="628" spans="2:2" ht="15.75" customHeight="1">
      <c r="B628" s="39"/>
    </row>
    <row r="629" spans="2:2" ht="15.75" customHeight="1">
      <c r="B629" s="39"/>
    </row>
    <row r="630" spans="2:2" ht="15.75" customHeight="1">
      <c r="B630" s="39"/>
    </row>
    <row r="631" spans="2:2" ht="15.75" customHeight="1">
      <c r="B631" s="39"/>
    </row>
    <row r="632" spans="2:2" ht="15.75" customHeight="1">
      <c r="B632" s="39"/>
    </row>
    <row r="633" spans="2:2" ht="15.75" customHeight="1">
      <c r="B633" s="39"/>
    </row>
    <row r="634" spans="2:2" ht="15.75" customHeight="1">
      <c r="B634" s="39"/>
    </row>
    <row r="635" spans="2:2" ht="15.75" customHeight="1">
      <c r="B635" s="39"/>
    </row>
    <row r="636" spans="2:2" ht="15.75" customHeight="1">
      <c r="B636" s="39"/>
    </row>
    <row r="637" spans="2:2" ht="15.75" customHeight="1">
      <c r="B637" s="39"/>
    </row>
    <row r="638" spans="2:2" ht="15.75" customHeight="1">
      <c r="B638" s="39"/>
    </row>
    <row r="639" spans="2:2" ht="15.75" customHeight="1">
      <c r="B639" s="39"/>
    </row>
    <row r="640" spans="2:2" ht="15.75" customHeight="1">
      <c r="B640" s="39"/>
    </row>
    <row r="641" spans="2:2" ht="15.75" customHeight="1">
      <c r="B641" s="39"/>
    </row>
    <row r="642" spans="2:2" ht="15.75" customHeight="1">
      <c r="B642" s="39"/>
    </row>
    <row r="643" spans="2:2" ht="15.75" customHeight="1">
      <c r="B643" s="39"/>
    </row>
    <row r="644" spans="2:2" ht="15.75" customHeight="1">
      <c r="B644" s="39"/>
    </row>
    <row r="645" spans="2:2" ht="15.75" customHeight="1">
      <c r="B645" s="39"/>
    </row>
    <row r="646" spans="2:2" ht="15.75" customHeight="1">
      <c r="B646" s="39"/>
    </row>
    <row r="647" spans="2:2" ht="15.75" customHeight="1">
      <c r="B647" s="39"/>
    </row>
    <row r="648" spans="2:2" ht="15.75" customHeight="1">
      <c r="B648" s="39"/>
    </row>
    <row r="649" spans="2:2" ht="15.75" customHeight="1">
      <c r="B649" s="39"/>
    </row>
    <row r="650" spans="2:2" ht="15.75" customHeight="1">
      <c r="B650" s="39"/>
    </row>
    <row r="651" spans="2:2" ht="15.75" customHeight="1">
      <c r="B651" s="39"/>
    </row>
    <row r="652" spans="2:2" ht="15.75" customHeight="1">
      <c r="B652" s="39"/>
    </row>
    <row r="653" spans="2:2" ht="15.75" customHeight="1">
      <c r="B653" s="39"/>
    </row>
    <row r="654" spans="2:2" ht="15.75" customHeight="1">
      <c r="B654" s="39"/>
    </row>
    <row r="655" spans="2:2" ht="15.75" customHeight="1">
      <c r="B655" s="39"/>
    </row>
    <row r="656" spans="2:2" ht="15.75" customHeight="1">
      <c r="B656" s="39"/>
    </row>
    <row r="657" spans="2:2" ht="15.75" customHeight="1">
      <c r="B657" s="39"/>
    </row>
    <row r="658" spans="2:2" ht="15.75" customHeight="1">
      <c r="B658" s="39"/>
    </row>
    <row r="659" spans="2:2" ht="15.75" customHeight="1">
      <c r="B659" s="39"/>
    </row>
    <row r="660" spans="2:2" ht="15.75" customHeight="1">
      <c r="B660" s="39"/>
    </row>
    <row r="661" spans="2:2" ht="15.75" customHeight="1">
      <c r="B661" s="39"/>
    </row>
    <row r="662" spans="2:2" ht="15.75" customHeight="1">
      <c r="B662" s="39"/>
    </row>
    <row r="663" spans="2:2" ht="15.75" customHeight="1">
      <c r="B663" s="39"/>
    </row>
    <row r="664" spans="2:2" ht="15.75" customHeight="1">
      <c r="B664" s="39"/>
    </row>
    <row r="665" spans="2:2" ht="15.75" customHeight="1">
      <c r="B665" s="39"/>
    </row>
    <row r="666" spans="2:2" ht="15.75" customHeight="1">
      <c r="B666" s="39"/>
    </row>
    <row r="667" spans="2:2" ht="15.75" customHeight="1">
      <c r="B667" s="39"/>
    </row>
    <row r="668" spans="2:2" ht="15.75" customHeight="1">
      <c r="B668" s="39"/>
    </row>
    <row r="669" spans="2:2" ht="15.75" customHeight="1">
      <c r="B669" s="39"/>
    </row>
    <row r="670" spans="2:2" ht="15.75" customHeight="1">
      <c r="B670" s="39"/>
    </row>
    <row r="671" spans="2:2" ht="15.75" customHeight="1">
      <c r="B671" s="39"/>
    </row>
    <row r="672" spans="2:2" ht="15.75" customHeight="1">
      <c r="B672" s="39"/>
    </row>
    <row r="673" spans="2:2" ht="15.75" customHeight="1">
      <c r="B673" s="39"/>
    </row>
    <row r="674" spans="2:2" ht="15.75" customHeight="1">
      <c r="B674" s="39"/>
    </row>
    <row r="675" spans="2:2" ht="15.75" customHeight="1">
      <c r="B675" s="39"/>
    </row>
    <row r="676" spans="2:2" ht="15.75" customHeight="1">
      <c r="B676" s="39"/>
    </row>
    <row r="677" spans="2:2" ht="15.75" customHeight="1">
      <c r="B677" s="39"/>
    </row>
    <row r="678" spans="2:2" ht="15.75" customHeight="1">
      <c r="B678" s="39"/>
    </row>
    <row r="679" spans="2:2" ht="15.75" customHeight="1">
      <c r="B679" s="39"/>
    </row>
    <row r="680" spans="2:2" ht="15.75" customHeight="1">
      <c r="B680" s="39"/>
    </row>
    <row r="681" spans="2:2" ht="15.75" customHeight="1">
      <c r="B681" s="39"/>
    </row>
    <row r="682" spans="2:2" ht="15.75" customHeight="1">
      <c r="B682" s="39"/>
    </row>
    <row r="683" spans="2:2" ht="15.75" customHeight="1">
      <c r="B683" s="39"/>
    </row>
    <row r="684" spans="2:2" ht="15.75" customHeight="1">
      <c r="B684" s="39"/>
    </row>
    <row r="685" spans="2:2" ht="15.75" customHeight="1">
      <c r="B685" s="39"/>
    </row>
    <row r="686" spans="2:2" ht="15.75" customHeight="1">
      <c r="B686" s="39"/>
    </row>
    <row r="687" spans="2:2" ht="15.75" customHeight="1">
      <c r="B687" s="39"/>
    </row>
    <row r="688" spans="2:2" ht="15.75" customHeight="1">
      <c r="B688" s="39"/>
    </row>
    <row r="689" spans="2:2" ht="15.75" customHeight="1">
      <c r="B689" s="39"/>
    </row>
    <row r="690" spans="2:2" ht="15.75" customHeight="1">
      <c r="B690" s="39"/>
    </row>
    <row r="691" spans="2:2" ht="15.75" customHeight="1">
      <c r="B691" s="39"/>
    </row>
    <row r="692" spans="2:2" ht="15.75" customHeight="1">
      <c r="B692" s="39"/>
    </row>
    <row r="693" spans="2:2" ht="15.75" customHeight="1">
      <c r="B693" s="39"/>
    </row>
    <row r="694" spans="2:2" ht="15.75" customHeight="1">
      <c r="B694" s="39"/>
    </row>
    <row r="695" spans="2:2" ht="15.75" customHeight="1">
      <c r="B695" s="39"/>
    </row>
    <row r="696" spans="2:2" ht="15.75" customHeight="1">
      <c r="B696" s="39"/>
    </row>
    <row r="697" spans="2:2" ht="15.75" customHeight="1">
      <c r="B697" s="39"/>
    </row>
    <row r="698" spans="2:2" ht="15.75" customHeight="1">
      <c r="B698" s="39"/>
    </row>
    <row r="699" spans="2:2" ht="15.75" customHeight="1">
      <c r="B699" s="39"/>
    </row>
    <row r="700" spans="2:2" ht="15.75" customHeight="1">
      <c r="B700" s="39"/>
    </row>
    <row r="701" spans="2:2" ht="15.75" customHeight="1">
      <c r="B701" s="39"/>
    </row>
    <row r="702" spans="2:2" ht="15.75" customHeight="1">
      <c r="B702" s="39"/>
    </row>
    <row r="703" spans="2:2" ht="15.75" customHeight="1">
      <c r="B703" s="39"/>
    </row>
    <row r="704" spans="2:2" ht="15.75" customHeight="1">
      <c r="B704" s="39"/>
    </row>
    <row r="705" spans="2:2" ht="15.75" customHeight="1">
      <c r="B705" s="39"/>
    </row>
    <row r="706" spans="2:2" ht="15.75" customHeight="1">
      <c r="B706" s="39"/>
    </row>
    <row r="707" spans="2:2" ht="15.75" customHeight="1">
      <c r="B707" s="39"/>
    </row>
    <row r="708" spans="2:2" ht="15.75" customHeight="1">
      <c r="B708" s="39"/>
    </row>
    <row r="709" spans="2:2" ht="15.75" customHeight="1">
      <c r="B709" s="39"/>
    </row>
    <row r="710" spans="2:2" ht="15.75" customHeight="1">
      <c r="B710" s="39"/>
    </row>
    <row r="711" spans="2:2" ht="15.75" customHeight="1">
      <c r="B711" s="39"/>
    </row>
    <row r="712" spans="2:2" ht="15.75" customHeight="1">
      <c r="B712" s="39"/>
    </row>
    <row r="713" spans="2:2" ht="15.75" customHeight="1">
      <c r="B713" s="39"/>
    </row>
    <row r="714" spans="2:2" ht="15.75" customHeight="1">
      <c r="B714" s="39"/>
    </row>
    <row r="715" spans="2:2" ht="15.75" customHeight="1">
      <c r="B715" s="39"/>
    </row>
    <row r="716" spans="2:2" ht="15.75" customHeight="1">
      <c r="B716" s="39"/>
    </row>
    <row r="717" spans="2:2" ht="15.75" customHeight="1">
      <c r="B717" s="39"/>
    </row>
    <row r="718" spans="2:2" ht="15.75" customHeight="1">
      <c r="B718" s="39"/>
    </row>
    <row r="719" spans="2:2" ht="15.75" customHeight="1">
      <c r="B719" s="39"/>
    </row>
    <row r="720" spans="2:2" ht="15.75" customHeight="1">
      <c r="B720" s="39"/>
    </row>
    <row r="721" spans="2:2" ht="15.75" customHeight="1">
      <c r="B721" s="39"/>
    </row>
    <row r="722" spans="2:2" ht="15.75" customHeight="1">
      <c r="B722" s="39"/>
    </row>
    <row r="723" spans="2:2" ht="15.75" customHeight="1">
      <c r="B723" s="39"/>
    </row>
    <row r="724" spans="2:2" ht="15.75" customHeight="1">
      <c r="B724" s="39"/>
    </row>
    <row r="725" spans="2:2" ht="15.75" customHeight="1">
      <c r="B725" s="39"/>
    </row>
    <row r="726" spans="2:2" ht="15.75" customHeight="1">
      <c r="B726" s="39"/>
    </row>
    <row r="727" spans="2:2" ht="15.75" customHeight="1">
      <c r="B727" s="39"/>
    </row>
    <row r="728" spans="2:2" ht="15.75" customHeight="1">
      <c r="B728" s="39"/>
    </row>
    <row r="729" spans="2:2" ht="15.75" customHeight="1">
      <c r="B729" s="39"/>
    </row>
    <row r="730" spans="2:2" ht="15.75" customHeight="1">
      <c r="B730" s="39"/>
    </row>
    <row r="731" spans="2:2" ht="15.75" customHeight="1">
      <c r="B731" s="39"/>
    </row>
    <row r="732" spans="2:2" ht="15.75" customHeight="1">
      <c r="B732" s="39"/>
    </row>
    <row r="733" spans="2:2" ht="15.75" customHeight="1">
      <c r="B733" s="39"/>
    </row>
    <row r="734" spans="2:2" ht="15.75" customHeight="1">
      <c r="B734" s="39"/>
    </row>
    <row r="735" spans="2:2" ht="15.75" customHeight="1">
      <c r="B735" s="39"/>
    </row>
    <row r="736" spans="2:2" ht="15.75" customHeight="1">
      <c r="B736" s="39"/>
    </row>
    <row r="737" spans="2:2" ht="15.75" customHeight="1">
      <c r="B737" s="39"/>
    </row>
    <row r="738" spans="2:2" ht="15.75" customHeight="1">
      <c r="B738" s="39"/>
    </row>
    <row r="739" spans="2:2" ht="15.75" customHeight="1">
      <c r="B739" s="39"/>
    </row>
    <row r="740" spans="2:2" ht="15.75" customHeight="1">
      <c r="B740" s="39"/>
    </row>
    <row r="741" spans="2:2" ht="15.75" customHeight="1">
      <c r="B741" s="39"/>
    </row>
    <row r="742" spans="2:2" ht="15.75" customHeight="1">
      <c r="B742" s="39"/>
    </row>
    <row r="743" spans="2:2" ht="15.75" customHeight="1">
      <c r="B743" s="39"/>
    </row>
    <row r="744" spans="2:2" ht="15.75" customHeight="1">
      <c r="B744" s="39"/>
    </row>
    <row r="745" spans="2:2" ht="15.75" customHeight="1">
      <c r="B745" s="39"/>
    </row>
    <row r="746" spans="2:2" ht="15.75" customHeight="1">
      <c r="B746" s="39"/>
    </row>
    <row r="747" spans="2:2" ht="15.75" customHeight="1">
      <c r="B747" s="39"/>
    </row>
    <row r="748" spans="2:2" ht="15.75" customHeight="1">
      <c r="B748" s="39"/>
    </row>
    <row r="749" spans="2:2" ht="15.75" customHeight="1">
      <c r="B749" s="39"/>
    </row>
    <row r="750" spans="2:2" ht="15.75" customHeight="1">
      <c r="B750" s="39"/>
    </row>
    <row r="751" spans="2:2" ht="15.75" customHeight="1">
      <c r="B751" s="39"/>
    </row>
    <row r="752" spans="2:2" ht="15.75" customHeight="1">
      <c r="B752" s="39"/>
    </row>
    <row r="753" spans="2:2" ht="15.75" customHeight="1">
      <c r="B753" s="39"/>
    </row>
    <row r="754" spans="2:2" ht="15.75" customHeight="1">
      <c r="B754" s="39"/>
    </row>
    <row r="755" spans="2:2" ht="15.75" customHeight="1">
      <c r="B755" s="39"/>
    </row>
    <row r="756" spans="2:2" ht="15.75" customHeight="1">
      <c r="B756" s="39"/>
    </row>
    <row r="757" spans="2:2" ht="15.75" customHeight="1">
      <c r="B757" s="39"/>
    </row>
    <row r="758" spans="2:2" ht="15.75" customHeight="1">
      <c r="B758" s="39"/>
    </row>
    <row r="759" spans="2:2" ht="15.75" customHeight="1">
      <c r="B759" s="39"/>
    </row>
    <row r="760" spans="2:2" ht="15.75" customHeight="1">
      <c r="B760" s="39"/>
    </row>
    <row r="761" spans="2:2" ht="15.75" customHeight="1">
      <c r="B761" s="39"/>
    </row>
    <row r="762" spans="2:2" ht="15.75" customHeight="1">
      <c r="B762" s="39"/>
    </row>
    <row r="763" spans="2:2" ht="15.75" customHeight="1">
      <c r="B763" s="39"/>
    </row>
    <row r="764" spans="2:2" ht="15.75" customHeight="1">
      <c r="B764" s="39"/>
    </row>
    <row r="765" spans="2:2" ht="15.75" customHeight="1">
      <c r="B765" s="39"/>
    </row>
    <row r="766" spans="2:2" ht="15.75" customHeight="1">
      <c r="B766" s="39"/>
    </row>
    <row r="767" spans="2:2" ht="15.75" customHeight="1">
      <c r="B767" s="39"/>
    </row>
    <row r="768" spans="2:2" ht="15.75" customHeight="1">
      <c r="B768" s="39"/>
    </row>
    <row r="769" spans="2:2" ht="15.75" customHeight="1">
      <c r="B769" s="39"/>
    </row>
    <row r="770" spans="2:2" ht="15.75" customHeight="1">
      <c r="B770" s="39"/>
    </row>
    <row r="771" spans="2:2" ht="15.75" customHeight="1">
      <c r="B771" s="39"/>
    </row>
    <row r="772" spans="2:2" ht="15.75" customHeight="1">
      <c r="B772" s="39"/>
    </row>
    <row r="773" spans="2:2" ht="15.75" customHeight="1">
      <c r="B773" s="39"/>
    </row>
    <row r="774" spans="2:2" ht="15.75" customHeight="1">
      <c r="B774" s="39"/>
    </row>
    <row r="775" spans="2:2" ht="15.75" customHeight="1">
      <c r="B775" s="39"/>
    </row>
    <row r="776" spans="2:2" ht="15.75" customHeight="1">
      <c r="B776" s="39"/>
    </row>
    <row r="777" spans="2:2" ht="15.75" customHeight="1">
      <c r="B777" s="39"/>
    </row>
    <row r="778" spans="2:2" ht="15.75" customHeight="1">
      <c r="B778" s="39"/>
    </row>
    <row r="779" spans="2:2" ht="15.75" customHeight="1">
      <c r="B779" s="39"/>
    </row>
    <row r="780" spans="2:2" ht="15.75" customHeight="1">
      <c r="B780" s="39"/>
    </row>
    <row r="781" spans="2:2" ht="15.75" customHeight="1">
      <c r="B781" s="39"/>
    </row>
    <row r="782" spans="2:2" ht="15.75" customHeight="1">
      <c r="B782" s="39"/>
    </row>
    <row r="783" spans="2:2" ht="15.75" customHeight="1">
      <c r="B783" s="39"/>
    </row>
    <row r="784" spans="2:2" ht="15.75" customHeight="1">
      <c r="B784" s="39"/>
    </row>
    <row r="785" spans="2:2" ht="15.75" customHeight="1">
      <c r="B785" s="39"/>
    </row>
    <row r="786" spans="2:2" ht="15.75" customHeight="1">
      <c r="B786" s="39"/>
    </row>
    <row r="787" spans="2:2" ht="15.75" customHeight="1">
      <c r="B787" s="39"/>
    </row>
    <row r="788" spans="2:2" ht="15.75" customHeight="1">
      <c r="B788" s="39"/>
    </row>
    <row r="789" spans="2:2" ht="15.75" customHeight="1">
      <c r="B789" s="39"/>
    </row>
    <row r="790" spans="2:2" ht="15.75" customHeight="1">
      <c r="B790" s="39"/>
    </row>
    <row r="791" spans="2:2" ht="15.75" customHeight="1">
      <c r="B791" s="39"/>
    </row>
    <row r="792" spans="2:2" ht="15.75" customHeight="1">
      <c r="B792" s="39"/>
    </row>
    <row r="793" spans="2:2" ht="15.75" customHeight="1">
      <c r="B793" s="39"/>
    </row>
    <row r="794" spans="2:2" ht="15.75" customHeight="1">
      <c r="B794" s="39"/>
    </row>
    <row r="795" spans="2:2" ht="15.75" customHeight="1">
      <c r="B795" s="39"/>
    </row>
    <row r="796" spans="2:2" ht="15.75" customHeight="1">
      <c r="B796" s="39"/>
    </row>
    <row r="797" spans="2:2" ht="15.75" customHeight="1">
      <c r="B797" s="39"/>
    </row>
    <row r="798" spans="2:2" ht="15.75" customHeight="1">
      <c r="B798" s="39"/>
    </row>
    <row r="799" spans="2:2" ht="15.75" customHeight="1">
      <c r="B799" s="39"/>
    </row>
    <row r="800" spans="2:2" ht="15.75" customHeight="1">
      <c r="B800" s="39"/>
    </row>
    <row r="801" spans="2:2" ht="15.75" customHeight="1">
      <c r="B801" s="39"/>
    </row>
    <row r="802" spans="2:2" ht="15.75" customHeight="1">
      <c r="B802" s="39"/>
    </row>
    <row r="803" spans="2:2" ht="15.75" customHeight="1">
      <c r="B803" s="39"/>
    </row>
    <row r="804" spans="2:2" ht="15.75" customHeight="1">
      <c r="B804" s="39"/>
    </row>
    <row r="805" spans="2:2" ht="15.75" customHeight="1">
      <c r="B805" s="39"/>
    </row>
    <row r="806" spans="2:2" ht="15.75" customHeight="1">
      <c r="B806" s="39"/>
    </row>
    <row r="807" spans="2:2" ht="15.75" customHeight="1">
      <c r="B807" s="39"/>
    </row>
    <row r="808" spans="2:2" ht="15.75" customHeight="1">
      <c r="B808" s="39"/>
    </row>
    <row r="809" spans="2:2" ht="15.75" customHeight="1">
      <c r="B809" s="39"/>
    </row>
    <row r="810" spans="2:2" ht="15.75" customHeight="1">
      <c r="B810" s="39"/>
    </row>
    <row r="811" spans="2:2" ht="15.75" customHeight="1">
      <c r="B811" s="39"/>
    </row>
    <row r="812" spans="2:2" ht="15.75" customHeight="1">
      <c r="B812" s="39"/>
    </row>
    <row r="813" spans="2:2" ht="15.75" customHeight="1">
      <c r="B813" s="39"/>
    </row>
    <row r="814" spans="2:2" ht="15.75" customHeight="1">
      <c r="B814" s="39"/>
    </row>
    <row r="815" spans="2:2" ht="15.75" customHeight="1">
      <c r="B815" s="39"/>
    </row>
    <row r="816" spans="2:2" ht="15.75" customHeight="1">
      <c r="B816" s="39"/>
    </row>
    <row r="817" spans="2:2" ht="15.75" customHeight="1">
      <c r="B817" s="39"/>
    </row>
    <row r="818" spans="2:2" ht="15.75" customHeight="1">
      <c r="B818" s="39"/>
    </row>
    <row r="819" spans="2:2" ht="15.75" customHeight="1">
      <c r="B819" s="39"/>
    </row>
    <row r="820" spans="2:2" ht="15.75" customHeight="1">
      <c r="B820" s="39"/>
    </row>
    <row r="821" spans="2:2" ht="15.75" customHeight="1">
      <c r="B821" s="39"/>
    </row>
    <row r="822" spans="2:2" ht="15.75" customHeight="1">
      <c r="B822" s="39"/>
    </row>
    <row r="823" spans="2:2" ht="15.75" customHeight="1">
      <c r="B823" s="39"/>
    </row>
    <row r="824" spans="2:2" ht="15.75" customHeight="1">
      <c r="B824" s="39"/>
    </row>
    <row r="825" spans="2:2" ht="15.75" customHeight="1">
      <c r="B825" s="39"/>
    </row>
    <row r="826" spans="2:2" ht="15.75" customHeight="1">
      <c r="B826" s="39"/>
    </row>
    <row r="827" spans="2:2" ht="15.75" customHeight="1">
      <c r="B827" s="39"/>
    </row>
    <row r="828" spans="2:2" ht="15.75" customHeight="1">
      <c r="B828" s="39"/>
    </row>
    <row r="829" spans="2:2" ht="15.75" customHeight="1">
      <c r="B829" s="39"/>
    </row>
    <row r="830" spans="2:2" ht="15.75" customHeight="1">
      <c r="B830" s="39"/>
    </row>
    <row r="831" spans="2:2" ht="15.75" customHeight="1">
      <c r="B831" s="39"/>
    </row>
    <row r="832" spans="2:2" ht="15.75" customHeight="1">
      <c r="B832" s="39"/>
    </row>
    <row r="833" spans="2:2" ht="15.75" customHeight="1">
      <c r="B833" s="39"/>
    </row>
    <row r="834" spans="2:2" ht="15.75" customHeight="1">
      <c r="B834" s="39"/>
    </row>
    <row r="835" spans="2:2" ht="15.75" customHeight="1">
      <c r="B835" s="39"/>
    </row>
    <row r="836" spans="2:2" ht="15.75" customHeight="1">
      <c r="B836" s="39"/>
    </row>
    <row r="837" spans="2:2" ht="15.75" customHeight="1">
      <c r="B837" s="39"/>
    </row>
    <row r="838" spans="2:2" ht="15.75" customHeight="1">
      <c r="B838" s="39"/>
    </row>
    <row r="839" spans="2:2" ht="15.75" customHeight="1">
      <c r="B839" s="39"/>
    </row>
    <row r="840" spans="2:2" ht="15.75" customHeight="1">
      <c r="B840" s="39"/>
    </row>
    <row r="841" spans="2:2" ht="15.75" customHeight="1">
      <c r="B841" s="39"/>
    </row>
    <row r="842" spans="2:2" ht="15.75" customHeight="1">
      <c r="B842" s="39"/>
    </row>
    <row r="843" spans="2:2" ht="15.75" customHeight="1">
      <c r="B843" s="39"/>
    </row>
    <row r="844" spans="2:2" ht="15.75" customHeight="1">
      <c r="B844" s="39"/>
    </row>
    <row r="845" spans="2:2" ht="15.75" customHeight="1">
      <c r="B845" s="39"/>
    </row>
    <row r="846" spans="2:2" ht="15.75" customHeight="1">
      <c r="B846" s="39"/>
    </row>
    <row r="847" spans="2:2" ht="15.75" customHeight="1">
      <c r="B847" s="39"/>
    </row>
    <row r="848" spans="2:2" ht="15.75" customHeight="1">
      <c r="B848" s="39"/>
    </row>
    <row r="849" spans="2:2" ht="15.75" customHeight="1">
      <c r="B849" s="39"/>
    </row>
    <row r="850" spans="2:2" ht="15.75" customHeight="1">
      <c r="B850" s="39"/>
    </row>
    <row r="851" spans="2:2" ht="15.75" customHeight="1">
      <c r="B851" s="39"/>
    </row>
    <row r="852" spans="2:2" ht="15.75" customHeight="1">
      <c r="B852" s="39"/>
    </row>
    <row r="853" spans="2:2" ht="15.75" customHeight="1">
      <c r="B853" s="39"/>
    </row>
    <row r="854" spans="2:2" ht="15.75" customHeight="1">
      <c r="B854" s="39"/>
    </row>
    <row r="855" spans="2:2" ht="15.75" customHeight="1">
      <c r="B855" s="39"/>
    </row>
    <row r="856" spans="2:2" ht="15.75" customHeight="1">
      <c r="B856" s="39"/>
    </row>
    <row r="857" spans="2:2" ht="15.75" customHeight="1">
      <c r="B857" s="39"/>
    </row>
    <row r="858" spans="2:2" ht="15.75" customHeight="1">
      <c r="B858" s="39"/>
    </row>
    <row r="859" spans="2:2" ht="15.75" customHeight="1">
      <c r="B859" s="39"/>
    </row>
    <row r="860" spans="2:2" ht="15.75" customHeight="1">
      <c r="B860" s="39"/>
    </row>
    <row r="861" spans="2:2" ht="15.75" customHeight="1">
      <c r="B861" s="39"/>
    </row>
    <row r="862" spans="2:2" ht="15.75" customHeight="1">
      <c r="B862" s="39"/>
    </row>
    <row r="863" spans="2:2" ht="15.75" customHeight="1">
      <c r="B863" s="39"/>
    </row>
    <row r="864" spans="2:2" ht="15.75" customHeight="1">
      <c r="B864" s="39"/>
    </row>
    <row r="865" spans="2:2" ht="15.75" customHeight="1">
      <c r="B865" s="39"/>
    </row>
    <row r="866" spans="2:2" ht="15.75" customHeight="1">
      <c r="B866" s="39"/>
    </row>
    <row r="867" spans="2:2" ht="15.75" customHeight="1">
      <c r="B867" s="39"/>
    </row>
    <row r="868" spans="2:2" ht="15.75" customHeight="1">
      <c r="B868" s="39"/>
    </row>
    <row r="869" spans="2:2" ht="15.75" customHeight="1">
      <c r="B869" s="39"/>
    </row>
    <row r="870" spans="2:2" ht="15.75" customHeight="1">
      <c r="B870" s="39"/>
    </row>
    <row r="871" spans="2:2" ht="15.75" customHeight="1">
      <c r="B871" s="39"/>
    </row>
    <row r="872" spans="2:2" ht="15.75" customHeight="1">
      <c r="B872" s="39"/>
    </row>
    <row r="873" spans="2:2" ht="15.75" customHeight="1">
      <c r="B873" s="39"/>
    </row>
    <row r="874" spans="2:2" ht="15.75" customHeight="1">
      <c r="B874" s="39"/>
    </row>
    <row r="875" spans="2:2" ht="15.75" customHeight="1">
      <c r="B875" s="39"/>
    </row>
    <row r="876" spans="2:2" ht="15.75" customHeight="1">
      <c r="B876" s="39"/>
    </row>
    <row r="877" spans="2:2" ht="15.75" customHeight="1">
      <c r="B877" s="39"/>
    </row>
    <row r="878" spans="2:2" ht="15.75" customHeight="1">
      <c r="B878" s="39"/>
    </row>
    <row r="879" spans="2:2" ht="15.75" customHeight="1">
      <c r="B879" s="39"/>
    </row>
    <row r="880" spans="2:2" ht="15.75" customHeight="1">
      <c r="B880" s="39"/>
    </row>
    <row r="881" spans="2:2" ht="15.75" customHeight="1">
      <c r="B881" s="39"/>
    </row>
    <row r="882" spans="2:2" ht="15.75" customHeight="1">
      <c r="B882" s="39"/>
    </row>
    <row r="883" spans="2:2" ht="15.75" customHeight="1">
      <c r="B883" s="39"/>
    </row>
    <row r="884" spans="2:2" ht="15.75" customHeight="1">
      <c r="B884" s="39"/>
    </row>
    <row r="885" spans="2:2" ht="15.75" customHeight="1">
      <c r="B885" s="39"/>
    </row>
    <row r="886" spans="2:2" ht="15.75" customHeight="1">
      <c r="B886" s="39"/>
    </row>
    <row r="887" spans="2:2" ht="15.75" customHeight="1">
      <c r="B887" s="39"/>
    </row>
    <row r="888" spans="2:2" ht="15.75" customHeight="1">
      <c r="B888" s="39"/>
    </row>
    <row r="889" spans="2:2" ht="15.75" customHeight="1">
      <c r="B889" s="39"/>
    </row>
    <row r="890" spans="2:2" ht="15.75" customHeight="1">
      <c r="B890" s="39"/>
    </row>
    <row r="891" spans="2:2" ht="15.75" customHeight="1">
      <c r="B891" s="39"/>
    </row>
    <row r="892" spans="2:2" ht="15.75" customHeight="1">
      <c r="B892" s="39"/>
    </row>
    <row r="893" spans="2:2" ht="15.75" customHeight="1">
      <c r="B893" s="39"/>
    </row>
    <row r="894" spans="2:2" ht="15.75" customHeight="1">
      <c r="B894" s="39"/>
    </row>
    <row r="895" spans="2:2" ht="15.75" customHeight="1">
      <c r="B895" s="39"/>
    </row>
    <row r="896" spans="2:2" ht="15.75" customHeight="1">
      <c r="B896" s="39"/>
    </row>
    <row r="897" spans="2:2" ht="15.75" customHeight="1">
      <c r="B897" s="39"/>
    </row>
    <row r="898" spans="2:2" ht="15.75" customHeight="1">
      <c r="B898" s="39"/>
    </row>
    <row r="899" spans="2:2" ht="15.75" customHeight="1">
      <c r="B899" s="39"/>
    </row>
    <row r="900" spans="2:2" ht="15.75" customHeight="1">
      <c r="B900" s="39"/>
    </row>
    <row r="901" spans="2:2" ht="15.75" customHeight="1">
      <c r="B901" s="39"/>
    </row>
    <row r="902" spans="2:2" ht="15.75" customHeight="1">
      <c r="B902" s="39"/>
    </row>
    <row r="903" spans="2:2" ht="15.75" customHeight="1">
      <c r="B903" s="39"/>
    </row>
    <row r="904" spans="2:2" ht="15.75" customHeight="1">
      <c r="B904" s="39"/>
    </row>
    <row r="905" spans="2:2" ht="15.75" customHeight="1">
      <c r="B905" s="39"/>
    </row>
    <row r="906" spans="2:2" ht="15.75" customHeight="1">
      <c r="B906" s="39"/>
    </row>
    <row r="907" spans="2:2" ht="15.75" customHeight="1">
      <c r="B907" s="39"/>
    </row>
    <row r="908" spans="2:2" ht="15.75" customHeight="1">
      <c r="B908" s="39"/>
    </row>
    <row r="909" spans="2:2" ht="15.75" customHeight="1">
      <c r="B909" s="39"/>
    </row>
    <row r="910" spans="2:2" ht="15.75" customHeight="1">
      <c r="B910" s="39"/>
    </row>
    <row r="911" spans="2:2" ht="15.75" customHeight="1">
      <c r="B911" s="39"/>
    </row>
    <row r="912" spans="2:2" ht="15.75" customHeight="1">
      <c r="B912" s="39"/>
    </row>
    <row r="913" spans="2:2" ht="15.75" customHeight="1">
      <c r="B913" s="39"/>
    </row>
    <row r="914" spans="2:2" ht="15.75" customHeight="1">
      <c r="B914" s="39"/>
    </row>
    <row r="915" spans="2:2" ht="15.75" customHeight="1">
      <c r="B915" s="39"/>
    </row>
    <row r="916" spans="2:2" ht="15.75" customHeight="1">
      <c r="B916" s="39"/>
    </row>
    <row r="917" spans="2:2" ht="15.75" customHeight="1">
      <c r="B917" s="39"/>
    </row>
    <row r="918" spans="2:2" ht="15.75" customHeight="1">
      <c r="B918" s="39"/>
    </row>
    <row r="919" spans="2:2" ht="15.75" customHeight="1">
      <c r="B919" s="39"/>
    </row>
    <row r="920" spans="2:2" ht="15.75" customHeight="1">
      <c r="B920" s="39"/>
    </row>
    <row r="921" spans="2:2" ht="15.75" customHeight="1">
      <c r="B921" s="39"/>
    </row>
  </sheetData>
  <mergeCells count="59">
    <mergeCell ref="B23:G23"/>
    <mergeCell ref="D13:D15"/>
    <mergeCell ref="D16:D18"/>
    <mergeCell ref="I16:I18"/>
    <mergeCell ref="J16:J18"/>
    <mergeCell ref="K16:K18"/>
    <mergeCell ref="L16:L18"/>
    <mergeCell ref="D19:D22"/>
    <mergeCell ref="H16:H18"/>
    <mergeCell ref="H19:H22"/>
    <mergeCell ref="I19:I22"/>
    <mergeCell ref="J19:J22"/>
    <mergeCell ref="R19:R22"/>
    <mergeCell ref="S19:S22"/>
    <mergeCell ref="T19:T22"/>
    <mergeCell ref="U19:U22"/>
    <mergeCell ref="V19:V22"/>
    <mergeCell ref="W19:W22"/>
    <mergeCell ref="Y19:Y22"/>
    <mergeCell ref="K19:K22"/>
    <mergeCell ref="L19:L22"/>
    <mergeCell ref="M19:M22"/>
    <mergeCell ref="N19:N22"/>
    <mergeCell ref="O19:O22"/>
    <mergeCell ref="P19:P22"/>
    <mergeCell ref="Q19:Q22"/>
    <mergeCell ref="T16:T18"/>
    <mergeCell ref="U16:U18"/>
    <mergeCell ref="V16:V18"/>
    <mergeCell ref="W16:W18"/>
    <mergeCell ref="Y16:Y18"/>
    <mergeCell ref="M16:M18"/>
    <mergeCell ref="N16:N18"/>
    <mergeCell ref="O16:O18"/>
    <mergeCell ref="P16:P18"/>
    <mergeCell ref="Q16:Q18"/>
    <mergeCell ref="R16:R18"/>
    <mergeCell ref="S16:S18"/>
    <mergeCell ref="W10:W12"/>
    <mergeCell ref="X10:X12"/>
    <mergeCell ref="Y10:Y12"/>
    <mergeCell ref="C4:H4"/>
    <mergeCell ref="B10:B12"/>
    <mergeCell ref="C10:C12"/>
    <mergeCell ref="D10:D12"/>
    <mergeCell ref="E10:E12"/>
    <mergeCell ref="F10:F12"/>
    <mergeCell ref="G10:G12"/>
    <mergeCell ref="K10:R10"/>
    <mergeCell ref="K11:N11"/>
    <mergeCell ref="O11:R11"/>
    <mergeCell ref="S11:S12"/>
    <mergeCell ref="T11:T12"/>
    <mergeCell ref="U11:U12"/>
    <mergeCell ref="V11:V12"/>
    <mergeCell ref="H10:H12"/>
    <mergeCell ref="I10:I12"/>
    <mergeCell ref="J10:J12"/>
    <mergeCell ref="S10:V10"/>
  </mergeCells>
  <phoneticPr fontId="23"/>
  <conditionalFormatting sqref="C4 M4 N13:N22 R13:R22 W13:X23">
    <cfRule type="expression" dxfId="2" priority="1">
      <formula>C4="〇"</formula>
    </cfRule>
    <cfRule type="expression" dxfId="1" priority="2">
      <formula>C4="△"</formula>
    </cfRule>
    <cfRule type="expression" dxfId="0" priority="3">
      <formula>C4="✕"</formula>
    </cfRule>
  </conditionalFormatting>
  <dataValidations disablePrompts="1" count="1">
    <dataValidation type="list" allowBlank="1" showErrorMessage="1" sqref="X13:X23" xr:uid="{00000000-0002-0000-0000-000000000000}">
      <formula1>$J$6:$J$8</formula1>
    </dataValidation>
  </dataValidations>
  <pageMargins left="0.7" right="0.7" top="0.75" bottom="0.75" header="0" footer="0"/>
  <pageSetup scale="31" orientation="landscape" r:id="rId1"/>
  <rowBreaks count="1" manualBreakCount="1">
    <brk id="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P47"/>
  <sheetViews>
    <sheetView workbookViewId="0"/>
  </sheetViews>
  <sheetFormatPr defaultColWidth="11.09765625" defaultRowHeight="15" customHeight="1"/>
  <cols>
    <col min="4" max="4" width="7" customWidth="1"/>
    <col min="5" max="5" width="5.5" customWidth="1"/>
    <col min="8" max="8" width="37.8984375" customWidth="1"/>
    <col min="9" max="28" width="11.09765625" hidden="1"/>
    <col min="29" max="29" width="14.8984375" customWidth="1"/>
    <col min="42" max="42" width="61.59765625" customWidth="1"/>
  </cols>
  <sheetData>
    <row r="1" spans="1:42" ht="15.6">
      <c r="A1" s="1" t="s">
        <v>18</v>
      </c>
      <c r="B1" s="1" t="s">
        <v>865</v>
      </c>
      <c r="C1" s="1" t="s">
        <v>866</v>
      </c>
      <c r="D1" s="1" t="s">
        <v>867</v>
      </c>
      <c r="E1" s="1" t="s">
        <v>868</v>
      </c>
      <c r="F1" s="1" t="s">
        <v>869</v>
      </c>
      <c r="G1" s="1" t="s">
        <v>870</v>
      </c>
      <c r="H1" s="1" t="s">
        <v>871</v>
      </c>
      <c r="I1" s="1" t="s">
        <v>872</v>
      </c>
      <c r="J1" s="1" t="s">
        <v>873</v>
      </c>
      <c r="K1" s="1" t="s">
        <v>874</v>
      </c>
      <c r="L1" s="1" t="s">
        <v>875</v>
      </c>
      <c r="M1" s="1" t="s">
        <v>876</v>
      </c>
      <c r="N1" s="1" t="s">
        <v>877</v>
      </c>
      <c r="O1" s="1" t="s">
        <v>878</v>
      </c>
      <c r="P1" s="1" t="s">
        <v>879</v>
      </c>
      <c r="Q1" s="1" t="s">
        <v>880</v>
      </c>
      <c r="R1" s="1" t="s">
        <v>881</v>
      </c>
      <c r="S1" s="1" t="s">
        <v>882</v>
      </c>
      <c r="T1" s="1" t="s">
        <v>883</v>
      </c>
      <c r="U1" s="1" t="s">
        <v>884</v>
      </c>
      <c r="V1" s="1" t="s">
        <v>885</v>
      </c>
      <c r="W1" s="1" t="s">
        <v>886</v>
      </c>
      <c r="X1" s="1" t="s">
        <v>887</v>
      </c>
      <c r="Y1" s="1" t="s">
        <v>888</v>
      </c>
      <c r="Z1" s="1" t="s">
        <v>889</v>
      </c>
      <c r="AA1" s="1" t="s">
        <v>890</v>
      </c>
      <c r="AB1" s="1" t="s">
        <v>891</v>
      </c>
      <c r="AC1" s="1" t="s">
        <v>19</v>
      </c>
      <c r="AD1" s="1" t="s">
        <v>892</v>
      </c>
      <c r="AE1" s="1" t="s">
        <v>893</v>
      </c>
      <c r="AF1" s="1" t="s">
        <v>894</v>
      </c>
      <c r="AG1" s="1" t="s">
        <v>895</v>
      </c>
      <c r="AH1" s="1" t="s">
        <v>896</v>
      </c>
      <c r="AI1" s="1" t="s">
        <v>897</v>
      </c>
      <c r="AJ1" s="1" t="s">
        <v>898</v>
      </c>
      <c r="AK1" s="1" t="s">
        <v>899</v>
      </c>
      <c r="AL1" s="1" t="s">
        <v>900</v>
      </c>
      <c r="AM1" s="1" t="s">
        <v>901</v>
      </c>
      <c r="AN1" s="1" t="s">
        <v>902</v>
      </c>
      <c r="AO1" s="1" t="s">
        <v>903</v>
      </c>
      <c r="AP1" s="1" t="s">
        <v>2433</v>
      </c>
    </row>
    <row r="2" spans="1:42" ht="20.25" customHeight="1">
      <c r="A2" s="1">
        <v>147145</v>
      </c>
      <c r="B2" s="1" t="s">
        <v>904</v>
      </c>
      <c r="C2" s="1" t="s">
        <v>905</v>
      </c>
      <c r="F2" s="1" t="s">
        <v>885</v>
      </c>
      <c r="G2" s="1" t="s">
        <v>906</v>
      </c>
      <c r="H2" s="1" t="s">
        <v>907</v>
      </c>
      <c r="I2" s="1" t="s">
        <v>908</v>
      </c>
      <c r="J2" s="1" t="s">
        <v>908</v>
      </c>
      <c r="K2" s="27">
        <v>45432.605555555558</v>
      </c>
      <c r="N2" s="28">
        <v>45429</v>
      </c>
      <c r="O2" s="28">
        <v>45436</v>
      </c>
      <c r="R2" s="1">
        <v>0</v>
      </c>
      <c r="S2" s="1">
        <v>0</v>
      </c>
      <c r="T2" s="1">
        <v>100</v>
      </c>
      <c r="U2" s="27">
        <v>45429.729861111111</v>
      </c>
      <c r="V2" s="27">
        <v>45432.605555555558</v>
      </c>
      <c r="W2" s="1" t="s">
        <v>909</v>
      </c>
      <c r="Y2" s="1" t="s">
        <v>910</v>
      </c>
      <c r="Z2" s="1" t="s">
        <v>911</v>
      </c>
      <c r="AA2" s="28">
        <v>45432</v>
      </c>
      <c r="AB2" s="28">
        <v>45432</v>
      </c>
      <c r="AC2" s="36" t="s">
        <v>100</v>
      </c>
      <c r="AE2" s="1" t="s">
        <v>912</v>
      </c>
      <c r="AF2" s="1" t="s">
        <v>913</v>
      </c>
      <c r="AG2" s="29">
        <v>1</v>
      </c>
      <c r="AH2" s="1" t="s">
        <v>914</v>
      </c>
      <c r="AI2" s="1" t="s">
        <v>915</v>
      </c>
      <c r="AJ2" s="1" t="s">
        <v>916</v>
      </c>
      <c r="AK2" s="1" t="s">
        <v>917</v>
      </c>
      <c r="AL2" s="1" t="s">
        <v>918</v>
      </c>
      <c r="AM2" s="1" t="s">
        <v>919</v>
      </c>
      <c r="AO2" s="1" t="s">
        <v>919</v>
      </c>
      <c r="AP2" s="1" t="s">
        <v>168</v>
      </c>
    </row>
    <row r="3" spans="1:42" ht="20.25" customHeight="1">
      <c r="A3" s="1">
        <v>146653</v>
      </c>
      <c r="B3" s="1" t="s">
        <v>904</v>
      </c>
      <c r="C3" s="1" t="s">
        <v>905</v>
      </c>
      <c r="F3" s="1" t="s">
        <v>885</v>
      </c>
      <c r="G3" s="1" t="s">
        <v>906</v>
      </c>
      <c r="H3" s="1" t="s">
        <v>932</v>
      </c>
      <c r="I3" s="1" t="s">
        <v>908</v>
      </c>
      <c r="J3" s="1" t="s">
        <v>909</v>
      </c>
      <c r="K3" s="27">
        <v>45428.749305555553</v>
      </c>
      <c r="N3" s="28">
        <v>45425</v>
      </c>
      <c r="O3" s="28">
        <v>45429</v>
      </c>
      <c r="R3" s="1">
        <v>0</v>
      </c>
      <c r="S3" s="1">
        <v>0</v>
      </c>
      <c r="T3" s="1">
        <v>100</v>
      </c>
      <c r="U3" s="27">
        <v>45425.727083333331</v>
      </c>
      <c r="V3" s="27">
        <v>45428.749305555553</v>
      </c>
      <c r="W3" s="1" t="s">
        <v>922</v>
      </c>
      <c r="Y3" s="1" t="s">
        <v>933</v>
      </c>
      <c r="Z3" s="1" t="s">
        <v>924</v>
      </c>
      <c r="AA3" s="28">
        <v>45428</v>
      </c>
      <c r="AB3" s="28">
        <v>45428</v>
      </c>
      <c r="AC3" s="36" t="s">
        <v>38</v>
      </c>
      <c r="AE3" s="1" t="s">
        <v>912</v>
      </c>
      <c r="AF3" s="1" t="s">
        <v>913</v>
      </c>
      <c r="AG3" s="29">
        <v>1</v>
      </c>
      <c r="AH3" s="1" t="s">
        <v>914</v>
      </c>
      <c r="AI3" s="1" t="s">
        <v>915</v>
      </c>
      <c r="AJ3" s="1" t="s">
        <v>916</v>
      </c>
      <c r="AK3" s="1" t="s">
        <v>934</v>
      </c>
      <c r="AL3" s="1" t="s">
        <v>935</v>
      </c>
      <c r="AM3" s="1" t="s">
        <v>919</v>
      </c>
      <c r="AO3" s="1" t="s">
        <v>919</v>
      </c>
      <c r="AP3" s="1" t="s">
        <v>165</v>
      </c>
    </row>
    <row r="4" spans="1:42" ht="20.25" customHeight="1">
      <c r="A4" s="1">
        <v>146060</v>
      </c>
      <c r="B4" s="1" t="s">
        <v>904</v>
      </c>
      <c r="C4" s="1" t="s">
        <v>905</v>
      </c>
      <c r="F4" s="1" t="s">
        <v>885</v>
      </c>
      <c r="G4" s="1" t="s">
        <v>906</v>
      </c>
      <c r="H4" s="1" t="s">
        <v>980</v>
      </c>
      <c r="I4" s="1" t="s">
        <v>946</v>
      </c>
      <c r="J4" s="1" t="s">
        <v>908</v>
      </c>
      <c r="K4" s="27">
        <v>45419.383333333331</v>
      </c>
      <c r="N4" s="28">
        <v>45414</v>
      </c>
      <c r="O4" s="28">
        <v>45415</v>
      </c>
      <c r="R4" s="1">
        <v>0</v>
      </c>
      <c r="S4" s="1">
        <v>0</v>
      </c>
      <c r="T4" s="1">
        <v>100</v>
      </c>
      <c r="U4" s="27">
        <v>45414.651388888888</v>
      </c>
      <c r="V4" s="27">
        <v>45419.383333333331</v>
      </c>
      <c r="W4" s="1" t="s">
        <v>981</v>
      </c>
      <c r="Y4" s="1" t="s">
        <v>982</v>
      </c>
      <c r="Z4" s="1" t="s">
        <v>962</v>
      </c>
      <c r="AA4" s="28">
        <v>45415</v>
      </c>
      <c r="AB4" s="28">
        <v>45415</v>
      </c>
      <c r="AC4" s="36" t="s">
        <v>101</v>
      </c>
      <c r="AD4" s="1" t="s">
        <v>983</v>
      </c>
      <c r="AE4" s="1" t="s">
        <v>912</v>
      </c>
      <c r="AF4" s="1" t="s">
        <v>913</v>
      </c>
      <c r="AG4" s="29">
        <v>1</v>
      </c>
      <c r="AH4" s="1" t="s">
        <v>914</v>
      </c>
      <c r="AI4" s="1" t="s">
        <v>928</v>
      </c>
      <c r="AJ4" s="1" t="s">
        <v>916</v>
      </c>
      <c r="AK4" s="1" t="s">
        <v>984</v>
      </c>
      <c r="AL4" s="1" t="s">
        <v>985</v>
      </c>
      <c r="AM4" s="1" t="s">
        <v>919</v>
      </c>
      <c r="AO4" s="1" t="s">
        <v>919</v>
      </c>
      <c r="AP4" s="1" t="s">
        <v>165</v>
      </c>
    </row>
    <row r="5" spans="1:42" ht="20.25" customHeight="1">
      <c r="A5" s="1">
        <v>146050</v>
      </c>
      <c r="B5" s="1" t="s">
        <v>904</v>
      </c>
      <c r="C5" s="1" t="s">
        <v>905</v>
      </c>
      <c r="F5" s="1" t="s">
        <v>885</v>
      </c>
      <c r="G5" s="1" t="s">
        <v>906</v>
      </c>
      <c r="H5" s="1" t="s">
        <v>986</v>
      </c>
      <c r="I5" s="1" t="s">
        <v>981</v>
      </c>
      <c r="J5" s="1" t="s">
        <v>908</v>
      </c>
      <c r="K5" s="27">
        <v>45419.383333333331</v>
      </c>
      <c r="N5" s="28">
        <v>45414</v>
      </c>
      <c r="O5" s="28">
        <v>45415</v>
      </c>
      <c r="R5" s="1">
        <v>8</v>
      </c>
      <c r="S5" s="1">
        <v>8</v>
      </c>
      <c r="T5" s="1">
        <v>100</v>
      </c>
      <c r="U5" s="27">
        <v>45414.595833333333</v>
      </c>
      <c r="V5" s="27">
        <v>45419.383333333331</v>
      </c>
      <c r="W5" s="1" t="s">
        <v>981</v>
      </c>
      <c r="Y5" s="1" t="s">
        <v>987</v>
      </c>
      <c r="Z5" s="1" t="s">
        <v>924</v>
      </c>
      <c r="AA5" s="28">
        <v>45414</v>
      </c>
      <c r="AB5" s="28">
        <v>45415</v>
      </c>
      <c r="AC5" s="36" t="s">
        <v>65</v>
      </c>
      <c r="AD5" s="1" t="s">
        <v>925</v>
      </c>
      <c r="AE5" s="1" t="s">
        <v>912</v>
      </c>
      <c r="AF5" s="1" t="s">
        <v>913</v>
      </c>
      <c r="AG5" s="29">
        <v>1</v>
      </c>
      <c r="AH5" s="1" t="s">
        <v>914</v>
      </c>
      <c r="AI5" s="1" t="s">
        <v>928</v>
      </c>
      <c r="AJ5" s="1" t="s">
        <v>916</v>
      </c>
      <c r="AK5" s="1" t="s">
        <v>989</v>
      </c>
      <c r="AL5" s="1" t="s">
        <v>990</v>
      </c>
      <c r="AM5" s="1" t="s">
        <v>919</v>
      </c>
      <c r="AO5" s="1" t="s">
        <v>919</v>
      </c>
      <c r="AP5" s="1" t="s">
        <v>165</v>
      </c>
    </row>
    <row r="6" spans="1:42" ht="20.25" customHeight="1">
      <c r="A6" s="1">
        <v>145165</v>
      </c>
      <c r="B6" s="1" t="s">
        <v>904</v>
      </c>
      <c r="C6" s="1" t="s">
        <v>905</v>
      </c>
      <c r="F6" s="1" t="s">
        <v>885</v>
      </c>
      <c r="G6" s="1" t="s">
        <v>1042</v>
      </c>
      <c r="H6" s="1" t="s">
        <v>1043</v>
      </c>
      <c r="I6" s="1" t="s">
        <v>922</v>
      </c>
      <c r="J6" s="1" t="s">
        <v>981</v>
      </c>
      <c r="K6" s="27">
        <v>45407.470138888886</v>
      </c>
      <c r="M6" s="1" t="s">
        <v>1044</v>
      </c>
      <c r="N6" s="28">
        <v>45397</v>
      </c>
      <c r="O6" s="28">
        <v>45411</v>
      </c>
      <c r="R6" s="1">
        <v>56</v>
      </c>
      <c r="S6" s="1">
        <v>56</v>
      </c>
      <c r="T6" s="1">
        <v>100</v>
      </c>
      <c r="U6" s="27">
        <v>45397.555555555555</v>
      </c>
      <c r="V6" s="27">
        <v>45407.470138888886</v>
      </c>
      <c r="W6" s="1" t="s">
        <v>981</v>
      </c>
      <c r="Y6" s="1" t="s">
        <v>1045</v>
      </c>
      <c r="Z6" s="1" t="s">
        <v>1046</v>
      </c>
      <c r="AA6" s="28">
        <v>45397</v>
      </c>
      <c r="AB6" s="28">
        <v>45398</v>
      </c>
      <c r="AC6" s="36" t="s">
        <v>142</v>
      </c>
      <c r="AE6" s="1" t="s">
        <v>912</v>
      </c>
      <c r="AF6" s="1" t="s">
        <v>913</v>
      </c>
      <c r="AG6" s="29">
        <v>1</v>
      </c>
      <c r="AH6" s="1" t="s">
        <v>914</v>
      </c>
      <c r="AI6" s="1" t="s">
        <v>915</v>
      </c>
      <c r="AJ6" s="1" t="s">
        <v>929</v>
      </c>
      <c r="AK6" s="1" t="s">
        <v>1047</v>
      </c>
      <c r="AL6" s="1" t="s">
        <v>1048</v>
      </c>
      <c r="AM6" s="1" t="s">
        <v>919</v>
      </c>
      <c r="AO6" s="1" t="s">
        <v>919</v>
      </c>
      <c r="AP6" s="1" t="s">
        <v>161</v>
      </c>
    </row>
    <row r="7" spans="1:42" ht="20.25" customHeight="1">
      <c r="A7" s="1">
        <v>142955</v>
      </c>
      <c r="B7" s="1" t="s">
        <v>904</v>
      </c>
      <c r="C7" s="1" t="s">
        <v>905</v>
      </c>
      <c r="F7" s="1" t="s">
        <v>885</v>
      </c>
      <c r="G7" s="1" t="s">
        <v>906</v>
      </c>
      <c r="H7" s="1" t="s">
        <v>1105</v>
      </c>
      <c r="I7" s="1" t="s">
        <v>922</v>
      </c>
      <c r="J7" s="1" t="s">
        <v>908</v>
      </c>
      <c r="K7" s="27">
        <v>45370.396527777775</v>
      </c>
      <c r="N7" s="28">
        <v>45365</v>
      </c>
      <c r="O7" s="28">
        <v>45366</v>
      </c>
      <c r="R7" s="1">
        <v>42</v>
      </c>
      <c r="S7" s="1">
        <v>42</v>
      </c>
      <c r="T7" s="1">
        <v>100</v>
      </c>
      <c r="U7" s="27">
        <v>45365.440972222219</v>
      </c>
      <c r="V7" s="27">
        <v>45370.396527777775</v>
      </c>
      <c r="W7" s="1" t="s">
        <v>922</v>
      </c>
      <c r="X7" s="1" t="s">
        <v>1106</v>
      </c>
      <c r="Z7" s="1" t="s">
        <v>962</v>
      </c>
      <c r="AA7" s="28">
        <v>45366</v>
      </c>
      <c r="AB7" s="28">
        <v>45366</v>
      </c>
      <c r="AC7" s="36" t="s">
        <v>38</v>
      </c>
      <c r="AE7" s="1" t="s">
        <v>912</v>
      </c>
      <c r="AF7" s="1" t="s">
        <v>913</v>
      </c>
      <c r="AG7" s="29">
        <v>1</v>
      </c>
      <c r="AH7" s="1" t="s">
        <v>928</v>
      </c>
      <c r="AI7" s="1" t="s">
        <v>1039</v>
      </c>
      <c r="AJ7" s="1" t="s">
        <v>916</v>
      </c>
      <c r="AK7" s="1" t="s">
        <v>949</v>
      </c>
      <c r="AL7" s="1" t="s">
        <v>949</v>
      </c>
      <c r="AM7" s="1" t="s">
        <v>919</v>
      </c>
      <c r="AO7" s="1" t="s">
        <v>919</v>
      </c>
      <c r="AP7" s="1" t="s">
        <v>163</v>
      </c>
    </row>
    <row r="8" spans="1:42" ht="20.25" customHeight="1">
      <c r="A8" s="1">
        <v>142951</v>
      </c>
      <c r="B8" s="1" t="s">
        <v>904</v>
      </c>
      <c r="C8" s="1" t="s">
        <v>905</v>
      </c>
      <c r="F8" s="1" t="s">
        <v>885</v>
      </c>
      <c r="G8" s="1" t="s">
        <v>906</v>
      </c>
      <c r="H8" s="1" t="s">
        <v>1107</v>
      </c>
      <c r="I8" s="1" t="s">
        <v>981</v>
      </c>
      <c r="J8" s="1" t="s">
        <v>908</v>
      </c>
      <c r="K8" s="27">
        <v>45369.397916666669</v>
      </c>
      <c r="N8" s="28">
        <v>45365</v>
      </c>
      <c r="O8" s="28">
        <v>45366</v>
      </c>
      <c r="R8" s="1">
        <v>24</v>
      </c>
      <c r="S8" s="1">
        <v>24</v>
      </c>
      <c r="T8" s="1">
        <v>100</v>
      </c>
      <c r="U8" s="27">
        <v>45365.413194444445</v>
      </c>
      <c r="V8" s="27">
        <v>45369.397916666669</v>
      </c>
      <c r="W8" s="1" t="s">
        <v>1101</v>
      </c>
      <c r="Y8" s="1" t="s">
        <v>1108</v>
      </c>
      <c r="Z8" s="1" t="s">
        <v>924</v>
      </c>
      <c r="AA8" s="28">
        <v>45365</v>
      </c>
      <c r="AB8" s="28">
        <v>45366</v>
      </c>
      <c r="AC8" s="36" t="s">
        <v>127</v>
      </c>
      <c r="AD8" s="1" t="s">
        <v>925</v>
      </c>
      <c r="AE8" s="1" t="s">
        <v>912</v>
      </c>
      <c r="AF8" s="1" t="s">
        <v>913</v>
      </c>
      <c r="AG8" s="29">
        <v>1</v>
      </c>
      <c r="AH8" s="1" t="s">
        <v>914</v>
      </c>
      <c r="AI8" s="1" t="s">
        <v>928</v>
      </c>
      <c r="AJ8" s="1" t="s">
        <v>916</v>
      </c>
      <c r="AK8" s="1" t="s">
        <v>1109</v>
      </c>
      <c r="AL8" s="1" t="s">
        <v>1110</v>
      </c>
      <c r="AM8" s="1" t="s">
        <v>919</v>
      </c>
      <c r="AO8" s="1" t="s">
        <v>919</v>
      </c>
      <c r="AP8" s="1" t="s">
        <v>163</v>
      </c>
    </row>
    <row r="9" spans="1:42" ht="20.25" customHeight="1">
      <c r="A9" s="1">
        <v>142905</v>
      </c>
      <c r="B9" s="1" t="s">
        <v>904</v>
      </c>
      <c r="C9" s="1" t="s">
        <v>905</v>
      </c>
      <c r="F9" s="1" t="s">
        <v>885</v>
      </c>
      <c r="G9" s="1" t="s">
        <v>906</v>
      </c>
      <c r="H9" s="1" t="s">
        <v>1111</v>
      </c>
      <c r="I9" s="1" t="s">
        <v>922</v>
      </c>
      <c r="J9" s="1" t="s">
        <v>908</v>
      </c>
      <c r="K9" s="27">
        <v>45369.397916666669</v>
      </c>
      <c r="N9" s="28">
        <v>45364</v>
      </c>
      <c r="O9" s="28">
        <v>45373</v>
      </c>
      <c r="R9" s="1">
        <v>10</v>
      </c>
      <c r="S9" s="1">
        <v>10</v>
      </c>
      <c r="T9" s="1">
        <v>100</v>
      </c>
      <c r="U9" s="27">
        <v>45364.775694444441</v>
      </c>
      <c r="V9" s="27">
        <v>45369.397916666669</v>
      </c>
      <c r="W9" s="1" t="s">
        <v>1101</v>
      </c>
      <c r="Y9" s="1" t="s">
        <v>1112</v>
      </c>
      <c r="Z9" s="1" t="s">
        <v>924</v>
      </c>
      <c r="AA9" s="28">
        <v>45366</v>
      </c>
      <c r="AB9" s="28">
        <v>45366</v>
      </c>
      <c r="AC9" s="36" t="s">
        <v>127</v>
      </c>
      <c r="AD9" s="1" t="s">
        <v>1059</v>
      </c>
      <c r="AE9" s="1" t="s">
        <v>912</v>
      </c>
      <c r="AF9" s="1" t="s">
        <v>913</v>
      </c>
      <c r="AG9" s="29">
        <v>1</v>
      </c>
      <c r="AH9" s="1" t="s">
        <v>914</v>
      </c>
      <c r="AI9" s="1" t="s">
        <v>928</v>
      </c>
      <c r="AJ9" s="1" t="s">
        <v>916</v>
      </c>
      <c r="AK9" s="1" t="s">
        <v>1113</v>
      </c>
      <c r="AL9" s="1" t="s">
        <v>1114</v>
      </c>
      <c r="AM9" s="1" t="s">
        <v>919</v>
      </c>
      <c r="AO9" s="1" t="s">
        <v>919</v>
      </c>
      <c r="AP9" s="1" t="s">
        <v>162</v>
      </c>
    </row>
    <row r="10" spans="1:42" ht="20.25" customHeight="1">
      <c r="A10" s="1">
        <v>142904</v>
      </c>
      <c r="B10" s="1" t="s">
        <v>904</v>
      </c>
      <c r="C10" s="1" t="s">
        <v>905</v>
      </c>
      <c r="F10" s="1" t="s">
        <v>885</v>
      </c>
      <c r="G10" s="1" t="s">
        <v>906</v>
      </c>
      <c r="H10" s="1" t="s">
        <v>1115</v>
      </c>
      <c r="I10" s="1" t="s">
        <v>922</v>
      </c>
      <c r="J10" s="1" t="s">
        <v>908</v>
      </c>
      <c r="K10" s="27">
        <v>45369.395138888889</v>
      </c>
      <c r="N10" s="28">
        <v>45364</v>
      </c>
      <c r="O10" s="28">
        <v>45366</v>
      </c>
      <c r="R10" s="1">
        <v>8</v>
      </c>
      <c r="S10" s="1">
        <v>8</v>
      </c>
      <c r="T10" s="1">
        <v>100</v>
      </c>
      <c r="U10" s="27">
        <v>45364.775000000001</v>
      </c>
      <c r="V10" s="27">
        <v>45369.395138888889</v>
      </c>
      <c r="W10" s="1" t="s">
        <v>1101</v>
      </c>
      <c r="Y10" s="1" t="s">
        <v>1116</v>
      </c>
      <c r="Z10" s="1" t="s">
        <v>924</v>
      </c>
      <c r="AA10" s="28">
        <v>45365</v>
      </c>
      <c r="AB10" s="28">
        <v>45366</v>
      </c>
      <c r="AC10" s="36" t="s">
        <v>127</v>
      </c>
      <c r="AD10" s="1" t="s">
        <v>983</v>
      </c>
      <c r="AE10" s="1" t="s">
        <v>912</v>
      </c>
      <c r="AF10" s="1" t="s">
        <v>913</v>
      </c>
      <c r="AG10" s="29">
        <v>1</v>
      </c>
      <c r="AH10" s="1" t="s">
        <v>914</v>
      </c>
      <c r="AI10" s="1" t="s">
        <v>928</v>
      </c>
      <c r="AJ10" s="1" t="s">
        <v>916</v>
      </c>
      <c r="AK10" s="1" t="s">
        <v>1117</v>
      </c>
      <c r="AL10" s="1" t="s">
        <v>1118</v>
      </c>
      <c r="AM10" s="1" t="s">
        <v>919</v>
      </c>
      <c r="AO10" s="1" t="s">
        <v>919</v>
      </c>
      <c r="AP10" s="1" t="s">
        <v>165</v>
      </c>
    </row>
    <row r="11" spans="1:42" ht="20.25" customHeight="1">
      <c r="A11" s="1">
        <v>142903</v>
      </c>
      <c r="B11" s="1" t="s">
        <v>904</v>
      </c>
      <c r="C11" s="1" t="s">
        <v>905</v>
      </c>
      <c r="F11" s="1" t="s">
        <v>885</v>
      </c>
      <c r="G11" s="1" t="s">
        <v>1042</v>
      </c>
      <c r="H11" s="1" t="s">
        <v>1119</v>
      </c>
      <c r="I11" s="1" t="s">
        <v>922</v>
      </c>
      <c r="J11" s="1" t="s">
        <v>908</v>
      </c>
      <c r="K11" s="27">
        <v>45420.655555555553</v>
      </c>
      <c r="N11" s="28">
        <v>45364</v>
      </c>
      <c r="O11" s="28">
        <v>45401</v>
      </c>
      <c r="R11" s="1">
        <v>2</v>
      </c>
      <c r="S11" s="1">
        <v>2</v>
      </c>
      <c r="T11" s="1">
        <v>100</v>
      </c>
      <c r="U11" s="27">
        <v>45364.774305555555</v>
      </c>
      <c r="V11" s="27">
        <v>45420.655555555553</v>
      </c>
      <c r="W11" s="1" t="s">
        <v>922</v>
      </c>
      <c r="Y11" s="1" t="s">
        <v>1120</v>
      </c>
      <c r="Z11" s="1" t="s">
        <v>924</v>
      </c>
      <c r="AA11" s="28">
        <v>45420</v>
      </c>
      <c r="AB11" s="28">
        <v>45420</v>
      </c>
      <c r="AC11" s="36" t="s">
        <v>101</v>
      </c>
      <c r="AD11" s="1" t="s">
        <v>1059</v>
      </c>
      <c r="AE11" s="1" t="s">
        <v>912</v>
      </c>
      <c r="AF11" s="1" t="s">
        <v>913</v>
      </c>
      <c r="AG11" s="29">
        <v>1</v>
      </c>
      <c r="AH11" s="1" t="s">
        <v>928</v>
      </c>
      <c r="AI11" s="1" t="s">
        <v>928</v>
      </c>
      <c r="AJ11" s="1" t="s">
        <v>916</v>
      </c>
      <c r="AK11" s="1" t="s">
        <v>1121</v>
      </c>
      <c r="AL11" s="1" t="s">
        <v>1122</v>
      </c>
      <c r="AM11" s="1" t="s">
        <v>919</v>
      </c>
      <c r="AO11" s="1" t="s">
        <v>919</v>
      </c>
      <c r="AP11" s="1" t="s">
        <v>165</v>
      </c>
    </row>
    <row r="12" spans="1:42" ht="20.25" customHeight="1">
      <c r="A12" s="1">
        <v>142315</v>
      </c>
      <c r="B12" s="1" t="s">
        <v>904</v>
      </c>
      <c r="C12" s="1" t="s">
        <v>905</v>
      </c>
      <c r="F12" s="1" t="s">
        <v>885</v>
      </c>
      <c r="G12" s="1" t="s">
        <v>906</v>
      </c>
      <c r="H12" s="1" t="s">
        <v>1139</v>
      </c>
      <c r="I12" s="1" t="s">
        <v>922</v>
      </c>
      <c r="J12" s="1" t="s">
        <v>908</v>
      </c>
      <c r="K12" s="27">
        <v>45358.678472222222</v>
      </c>
      <c r="N12" s="28">
        <v>45356</v>
      </c>
      <c r="O12" s="28">
        <v>45357</v>
      </c>
      <c r="P12" s="1">
        <v>1</v>
      </c>
      <c r="Q12" s="1">
        <v>1</v>
      </c>
      <c r="R12" s="1">
        <v>4</v>
      </c>
      <c r="S12" s="1">
        <v>4</v>
      </c>
      <c r="T12" s="1">
        <v>100</v>
      </c>
      <c r="U12" s="27">
        <v>45356.63958333333</v>
      </c>
      <c r="V12" s="27">
        <v>45358.678472222222</v>
      </c>
      <c r="W12" s="1" t="s">
        <v>922</v>
      </c>
      <c r="Y12" s="1" t="s">
        <v>1140</v>
      </c>
      <c r="Z12" s="1" t="s">
        <v>962</v>
      </c>
      <c r="AA12" s="28">
        <v>45356</v>
      </c>
      <c r="AB12" s="28">
        <v>45356</v>
      </c>
      <c r="AC12" s="36" t="s">
        <v>126</v>
      </c>
      <c r="AD12" s="1" t="s">
        <v>993</v>
      </c>
      <c r="AE12" s="1" t="s">
        <v>912</v>
      </c>
      <c r="AF12" s="1" t="s">
        <v>913</v>
      </c>
      <c r="AG12" s="29">
        <v>1</v>
      </c>
      <c r="AH12" s="1" t="s">
        <v>914</v>
      </c>
      <c r="AI12" s="1" t="s">
        <v>928</v>
      </c>
      <c r="AJ12" s="1" t="s">
        <v>916</v>
      </c>
      <c r="AK12" s="1" t="s">
        <v>1141</v>
      </c>
      <c r="AL12" s="1" t="s">
        <v>1142</v>
      </c>
      <c r="AM12" s="1" t="s">
        <v>919</v>
      </c>
      <c r="AO12" s="1" t="s">
        <v>919</v>
      </c>
      <c r="AP12" s="1" t="s">
        <v>169</v>
      </c>
    </row>
    <row r="13" spans="1:42" ht="20.25" customHeight="1">
      <c r="A13" s="1">
        <v>142314</v>
      </c>
      <c r="B13" s="1" t="s">
        <v>904</v>
      </c>
      <c r="C13" s="1" t="s">
        <v>905</v>
      </c>
      <c r="F13" s="1" t="s">
        <v>885</v>
      </c>
      <c r="G13" s="1" t="s">
        <v>906</v>
      </c>
      <c r="H13" s="1" t="s">
        <v>1143</v>
      </c>
      <c r="I13" s="1" t="s">
        <v>922</v>
      </c>
      <c r="J13" s="1" t="s">
        <v>908</v>
      </c>
      <c r="K13" s="27">
        <v>45358.678472222222</v>
      </c>
      <c r="N13" s="28">
        <v>45356</v>
      </c>
      <c r="O13" s="28">
        <v>45357</v>
      </c>
      <c r="P13" s="1">
        <v>1</v>
      </c>
      <c r="Q13" s="1">
        <v>1</v>
      </c>
      <c r="R13" s="1">
        <v>2</v>
      </c>
      <c r="S13" s="1">
        <v>2</v>
      </c>
      <c r="T13" s="1">
        <v>100</v>
      </c>
      <c r="U13" s="27">
        <v>45356.638194444444</v>
      </c>
      <c r="V13" s="27">
        <v>45358.678472222222</v>
      </c>
      <c r="W13" s="1" t="s">
        <v>922</v>
      </c>
      <c r="Y13" s="1" t="s">
        <v>1144</v>
      </c>
      <c r="Z13" s="1" t="s">
        <v>962</v>
      </c>
      <c r="AA13" s="28">
        <v>45356</v>
      </c>
      <c r="AB13" s="28">
        <v>45356</v>
      </c>
      <c r="AC13" s="36" t="s">
        <v>126</v>
      </c>
      <c r="AD13" s="1" t="s">
        <v>993</v>
      </c>
      <c r="AE13" s="1" t="s">
        <v>912</v>
      </c>
      <c r="AF13" s="1" t="s">
        <v>913</v>
      </c>
      <c r="AG13" s="29">
        <v>1</v>
      </c>
      <c r="AH13" s="1" t="s">
        <v>914</v>
      </c>
      <c r="AI13" s="1" t="s">
        <v>928</v>
      </c>
      <c r="AJ13" s="1" t="s">
        <v>916</v>
      </c>
      <c r="AK13" s="1" t="s">
        <v>1141</v>
      </c>
      <c r="AL13" s="1" t="s">
        <v>1142</v>
      </c>
      <c r="AM13" s="1" t="s">
        <v>919</v>
      </c>
      <c r="AO13" s="1" t="s">
        <v>919</v>
      </c>
      <c r="AP13" s="1" t="s">
        <v>169</v>
      </c>
    </row>
    <row r="14" spans="1:42" ht="20.25" customHeight="1">
      <c r="A14" s="1">
        <v>142312</v>
      </c>
      <c r="B14" s="1" t="s">
        <v>904</v>
      </c>
      <c r="C14" s="1" t="s">
        <v>905</v>
      </c>
      <c r="F14" s="1" t="s">
        <v>885</v>
      </c>
      <c r="G14" s="1" t="s">
        <v>906</v>
      </c>
      <c r="H14" s="1" t="s">
        <v>1145</v>
      </c>
      <c r="I14" s="1" t="s">
        <v>981</v>
      </c>
      <c r="J14" s="1" t="s">
        <v>908</v>
      </c>
      <c r="K14" s="27">
        <v>45358.678472222222</v>
      </c>
      <c r="N14" s="28">
        <v>45356</v>
      </c>
      <c r="O14" s="28">
        <v>45357</v>
      </c>
      <c r="P14" s="1">
        <v>2</v>
      </c>
      <c r="Q14" s="1">
        <v>2</v>
      </c>
      <c r="R14" s="1">
        <v>4</v>
      </c>
      <c r="S14" s="1">
        <v>4</v>
      </c>
      <c r="T14" s="1">
        <v>100</v>
      </c>
      <c r="U14" s="27">
        <v>45356.623611111114</v>
      </c>
      <c r="V14" s="27">
        <v>45358.678472222222</v>
      </c>
      <c r="W14" s="1" t="s">
        <v>922</v>
      </c>
      <c r="Y14" s="1" t="s">
        <v>1146</v>
      </c>
      <c r="Z14" s="1" t="s">
        <v>911</v>
      </c>
      <c r="AA14" s="28">
        <v>45356</v>
      </c>
      <c r="AB14" s="28">
        <v>45356</v>
      </c>
      <c r="AC14" s="36" t="s">
        <v>113</v>
      </c>
      <c r="AD14" s="1" t="s">
        <v>925</v>
      </c>
      <c r="AE14" s="1" t="s">
        <v>912</v>
      </c>
      <c r="AF14" s="1" t="s">
        <v>913</v>
      </c>
      <c r="AG14" s="29">
        <v>1</v>
      </c>
      <c r="AH14" s="1" t="s">
        <v>994</v>
      </c>
      <c r="AI14" s="1" t="s">
        <v>928</v>
      </c>
      <c r="AJ14" s="1" t="s">
        <v>916</v>
      </c>
      <c r="AK14" s="1" t="s">
        <v>1147</v>
      </c>
      <c r="AL14" s="1" t="s">
        <v>1148</v>
      </c>
      <c r="AM14" s="1" t="s">
        <v>919</v>
      </c>
      <c r="AO14" s="1" t="s">
        <v>919</v>
      </c>
      <c r="AP14" s="1" t="s">
        <v>168</v>
      </c>
    </row>
    <row r="15" spans="1:42" ht="20.25" customHeight="1">
      <c r="A15" s="1">
        <v>142282</v>
      </c>
      <c r="B15" s="1" t="s">
        <v>904</v>
      </c>
      <c r="C15" s="1" t="s">
        <v>905</v>
      </c>
      <c r="F15" s="1" t="s">
        <v>885</v>
      </c>
      <c r="G15" s="1" t="s">
        <v>906</v>
      </c>
      <c r="H15" s="1" t="s">
        <v>1149</v>
      </c>
      <c r="I15" s="1" t="s">
        <v>921</v>
      </c>
      <c r="J15" s="1" t="s">
        <v>908</v>
      </c>
      <c r="K15" s="27">
        <v>45364.443749999999</v>
      </c>
      <c r="N15" s="28">
        <v>45356</v>
      </c>
      <c r="O15" s="28">
        <v>45373</v>
      </c>
      <c r="P15" s="1">
        <v>4</v>
      </c>
      <c r="Q15" s="1">
        <v>4</v>
      </c>
      <c r="R15" s="1">
        <v>63</v>
      </c>
      <c r="S15" s="1">
        <v>63</v>
      </c>
      <c r="T15" s="1">
        <v>100</v>
      </c>
      <c r="U15" s="27">
        <v>45356.418055555558</v>
      </c>
      <c r="V15" s="27">
        <v>45364.443749999999</v>
      </c>
      <c r="W15" s="1" t="s">
        <v>922</v>
      </c>
      <c r="X15" s="1" t="s">
        <v>1150</v>
      </c>
      <c r="Y15" s="1" t="s">
        <v>1151</v>
      </c>
      <c r="Z15" s="1" t="s">
        <v>924</v>
      </c>
      <c r="AA15" s="28">
        <v>45356</v>
      </c>
      <c r="AB15" s="28">
        <v>45357</v>
      </c>
      <c r="AC15" s="36" t="s">
        <v>106</v>
      </c>
      <c r="AD15" s="1" t="s">
        <v>993</v>
      </c>
      <c r="AE15" s="1" t="s">
        <v>912</v>
      </c>
      <c r="AF15" s="1" t="s">
        <v>913</v>
      </c>
      <c r="AG15" s="29">
        <v>1</v>
      </c>
      <c r="AH15" s="1" t="s">
        <v>914</v>
      </c>
      <c r="AI15" s="1" t="s">
        <v>928</v>
      </c>
      <c r="AJ15" s="1" t="s">
        <v>916</v>
      </c>
      <c r="AK15" s="1" t="s">
        <v>1152</v>
      </c>
      <c r="AL15" s="1" t="s">
        <v>1153</v>
      </c>
      <c r="AM15" s="1" t="s">
        <v>919</v>
      </c>
      <c r="AO15" s="1" t="s">
        <v>919</v>
      </c>
      <c r="AP15" s="1" t="s">
        <v>165</v>
      </c>
    </row>
    <row r="16" spans="1:42" ht="20.25" customHeight="1">
      <c r="A16" s="1">
        <v>142281</v>
      </c>
      <c r="B16" s="1" t="s">
        <v>904</v>
      </c>
      <c r="C16" s="1" t="s">
        <v>905</v>
      </c>
      <c r="F16" s="1" t="s">
        <v>885</v>
      </c>
      <c r="G16" s="1" t="s">
        <v>906</v>
      </c>
      <c r="H16" s="1" t="s">
        <v>1154</v>
      </c>
      <c r="I16" s="1" t="s">
        <v>921</v>
      </c>
      <c r="J16" s="1" t="s">
        <v>908</v>
      </c>
      <c r="K16" s="27">
        <v>45362.681250000001</v>
      </c>
      <c r="N16" s="28">
        <v>45356</v>
      </c>
      <c r="O16" s="28">
        <v>45358</v>
      </c>
      <c r="P16" s="1">
        <v>2</v>
      </c>
      <c r="Q16" s="1">
        <v>2</v>
      </c>
      <c r="R16" s="1">
        <v>28</v>
      </c>
      <c r="S16" s="1">
        <v>28</v>
      </c>
      <c r="T16" s="1">
        <v>100</v>
      </c>
      <c r="U16" s="27">
        <v>45356.415972222225</v>
      </c>
      <c r="V16" s="27">
        <v>45362.681250000001</v>
      </c>
      <c r="W16" s="1" t="s">
        <v>922</v>
      </c>
      <c r="Y16" s="1" t="s">
        <v>1155</v>
      </c>
      <c r="Z16" s="1" t="s">
        <v>924</v>
      </c>
      <c r="AA16" s="28">
        <v>45356</v>
      </c>
      <c r="AB16" s="28">
        <v>45358</v>
      </c>
      <c r="AC16" s="36" t="s">
        <v>106</v>
      </c>
      <c r="AD16" s="1" t="s">
        <v>993</v>
      </c>
      <c r="AE16" s="1" t="s">
        <v>912</v>
      </c>
      <c r="AF16" s="1" t="s">
        <v>913</v>
      </c>
      <c r="AG16" s="29">
        <v>1</v>
      </c>
      <c r="AH16" s="1" t="s">
        <v>994</v>
      </c>
      <c r="AI16" s="1" t="s">
        <v>928</v>
      </c>
      <c r="AJ16" s="1" t="s">
        <v>916</v>
      </c>
      <c r="AK16" s="1" t="s">
        <v>1156</v>
      </c>
      <c r="AL16" s="1" t="s">
        <v>1157</v>
      </c>
      <c r="AM16" s="1" t="s">
        <v>919</v>
      </c>
      <c r="AO16" s="1" t="s">
        <v>919</v>
      </c>
      <c r="AP16" s="1" t="s">
        <v>165</v>
      </c>
    </row>
    <row r="17" spans="1:42" ht="20.25" customHeight="1">
      <c r="A17" s="1">
        <v>142280</v>
      </c>
      <c r="B17" s="1" t="s">
        <v>904</v>
      </c>
      <c r="C17" s="1" t="s">
        <v>905</v>
      </c>
      <c r="F17" s="1" t="s">
        <v>885</v>
      </c>
      <c r="G17" s="1" t="s">
        <v>906</v>
      </c>
      <c r="H17" s="1" t="s">
        <v>1158</v>
      </c>
      <c r="I17" s="1" t="s">
        <v>921</v>
      </c>
      <c r="J17" s="1" t="s">
        <v>908</v>
      </c>
      <c r="K17" s="27">
        <v>45358.678472222222</v>
      </c>
      <c r="M17" s="1" t="s">
        <v>1159</v>
      </c>
      <c r="N17" s="28">
        <v>45356</v>
      </c>
      <c r="O17" s="28">
        <v>45356</v>
      </c>
      <c r="P17" s="1">
        <v>2</v>
      </c>
      <c r="Q17" s="1">
        <v>2</v>
      </c>
      <c r="R17" s="1">
        <v>0</v>
      </c>
      <c r="S17" s="1">
        <v>0</v>
      </c>
      <c r="T17" s="1">
        <v>100</v>
      </c>
      <c r="U17" s="27">
        <v>45356.413888888892</v>
      </c>
      <c r="V17" s="27">
        <v>45358.678472222222</v>
      </c>
      <c r="W17" s="1" t="s">
        <v>922</v>
      </c>
      <c r="Y17" s="1" t="s">
        <v>1160</v>
      </c>
      <c r="Z17" s="1" t="s">
        <v>924</v>
      </c>
      <c r="AA17" s="28">
        <v>45356</v>
      </c>
      <c r="AB17" s="28">
        <v>45356</v>
      </c>
      <c r="AC17" s="36" t="s">
        <v>106</v>
      </c>
      <c r="AD17" s="1" t="s">
        <v>993</v>
      </c>
      <c r="AE17" s="1" t="s">
        <v>912</v>
      </c>
      <c r="AF17" s="1" t="s">
        <v>913</v>
      </c>
      <c r="AG17" s="29">
        <v>1</v>
      </c>
      <c r="AH17" s="1" t="s">
        <v>914</v>
      </c>
      <c r="AI17" s="1" t="s">
        <v>915</v>
      </c>
      <c r="AJ17" s="1" t="s">
        <v>916</v>
      </c>
      <c r="AK17" s="1" t="s">
        <v>1161</v>
      </c>
      <c r="AL17" s="1" t="s">
        <v>1162</v>
      </c>
      <c r="AM17" s="1" t="s">
        <v>919</v>
      </c>
      <c r="AO17" s="1" t="s">
        <v>919</v>
      </c>
      <c r="AP17" s="1" t="s">
        <v>165</v>
      </c>
    </row>
    <row r="18" spans="1:42" ht="20.25" customHeight="1">
      <c r="A18" s="1">
        <v>142278</v>
      </c>
      <c r="B18" s="1" t="s">
        <v>904</v>
      </c>
      <c r="C18" s="1" t="s">
        <v>905</v>
      </c>
      <c r="F18" s="1" t="s">
        <v>885</v>
      </c>
      <c r="G18" s="1" t="s">
        <v>906</v>
      </c>
      <c r="H18" s="1" t="s">
        <v>1163</v>
      </c>
      <c r="I18" s="1" t="s">
        <v>981</v>
      </c>
      <c r="J18" s="1" t="s">
        <v>908</v>
      </c>
      <c r="K18" s="27">
        <v>45358.678472222222</v>
      </c>
      <c r="N18" s="28">
        <v>45356</v>
      </c>
      <c r="O18" s="28">
        <v>45356</v>
      </c>
      <c r="P18" s="1">
        <v>1</v>
      </c>
      <c r="Q18" s="1">
        <v>1</v>
      </c>
      <c r="R18" s="1">
        <v>4</v>
      </c>
      <c r="S18" s="1">
        <v>4</v>
      </c>
      <c r="T18" s="1">
        <v>100</v>
      </c>
      <c r="U18" s="27">
        <v>45356.411111111112</v>
      </c>
      <c r="V18" s="27">
        <v>45358.678472222222</v>
      </c>
      <c r="W18" s="1" t="s">
        <v>922</v>
      </c>
      <c r="Y18" s="1" t="s">
        <v>1164</v>
      </c>
      <c r="Z18" s="1" t="s">
        <v>911</v>
      </c>
      <c r="AA18" s="28">
        <v>45356</v>
      </c>
      <c r="AB18" s="28">
        <v>45356</v>
      </c>
      <c r="AC18" s="36" t="s">
        <v>108</v>
      </c>
      <c r="AD18" s="1" t="s">
        <v>925</v>
      </c>
      <c r="AE18" s="1" t="s">
        <v>912</v>
      </c>
      <c r="AF18" s="1" t="s">
        <v>913</v>
      </c>
      <c r="AG18" s="29">
        <v>1</v>
      </c>
      <c r="AH18" s="1" t="s">
        <v>994</v>
      </c>
      <c r="AI18" s="1" t="s">
        <v>928</v>
      </c>
      <c r="AJ18" s="1" t="s">
        <v>916</v>
      </c>
      <c r="AK18" s="1" t="s">
        <v>1165</v>
      </c>
      <c r="AL18" s="1" t="s">
        <v>1166</v>
      </c>
      <c r="AM18" s="1" t="s">
        <v>919</v>
      </c>
      <c r="AO18" s="1" t="s">
        <v>919</v>
      </c>
      <c r="AP18" s="1" t="s">
        <v>165</v>
      </c>
    </row>
    <row r="19" spans="1:42" ht="20.25" customHeight="1">
      <c r="A19" s="1">
        <v>142277</v>
      </c>
      <c r="B19" s="1" t="s">
        <v>904</v>
      </c>
      <c r="C19" s="1" t="s">
        <v>905</v>
      </c>
      <c r="F19" s="1" t="s">
        <v>885</v>
      </c>
      <c r="G19" s="1" t="s">
        <v>906</v>
      </c>
      <c r="H19" s="1" t="s">
        <v>1167</v>
      </c>
      <c r="I19" s="1" t="s">
        <v>981</v>
      </c>
      <c r="J19" s="1" t="s">
        <v>908</v>
      </c>
      <c r="K19" s="27">
        <v>45358.678472222222</v>
      </c>
      <c r="N19" s="28">
        <v>45356</v>
      </c>
      <c r="O19" s="28">
        <v>45356</v>
      </c>
      <c r="P19" s="1">
        <v>1</v>
      </c>
      <c r="Q19" s="1">
        <v>1</v>
      </c>
      <c r="R19" s="1">
        <v>3</v>
      </c>
      <c r="S19" s="1">
        <v>3</v>
      </c>
      <c r="T19" s="1">
        <v>100</v>
      </c>
      <c r="U19" s="27">
        <v>45356.40902777778</v>
      </c>
      <c r="V19" s="27">
        <v>45358.678472222222</v>
      </c>
      <c r="W19" s="1" t="s">
        <v>922</v>
      </c>
      <c r="Y19" s="1" t="s">
        <v>1168</v>
      </c>
      <c r="Z19" s="1" t="s">
        <v>911</v>
      </c>
      <c r="AA19" s="28">
        <v>45356</v>
      </c>
      <c r="AB19" s="28">
        <v>45356</v>
      </c>
      <c r="AC19" s="36" t="s">
        <v>107</v>
      </c>
      <c r="AD19" s="1" t="s">
        <v>925</v>
      </c>
      <c r="AE19" s="1" t="s">
        <v>912</v>
      </c>
      <c r="AF19" s="1" t="s">
        <v>913</v>
      </c>
      <c r="AG19" s="29">
        <v>1</v>
      </c>
      <c r="AH19" s="1" t="s">
        <v>994</v>
      </c>
      <c r="AI19" s="1" t="s">
        <v>928</v>
      </c>
      <c r="AJ19" s="1" t="s">
        <v>916</v>
      </c>
      <c r="AK19" s="1" t="s">
        <v>1169</v>
      </c>
      <c r="AL19" s="1" t="s">
        <v>1170</v>
      </c>
      <c r="AM19" s="1" t="s">
        <v>919</v>
      </c>
      <c r="AO19" s="1" t="s">
        <v>919</v>
      </c>
      <c r="AP19" s="1" t="s">
        <v>168</v>
      </c>
    </row>
    <row r="20" spans="1:42" ht="20.25" customHeight="1">
      <c r="A20" s="1">
        <v>142274</v>
      </c>
      <c r="B20" s="1" t="s">
        <v>904</v>
      </c>
      <c r="C20" s="1" t="s">
        <v>905</v>
      </c>
      <c r="F20" s="1" t="s">
        <v>885</v>
      </c>
      <c r="G20" s="1" t="s">
        <v>906</v>
      </c>
      <c r="H20" s="1" t="s">
        <v>1171</v>
      </c>
      <c r="I20" s="1" t="s">
        <v>981</v>
      </c>
      <c r="J20" s="1" t="s">
        <v>908</v>
      </c>
      <c r="K20" s="27">
        <v>45358.678472222222</v>
      </c>
      <c r="N20" s="28">
        <v>45356</v>
      </c>
      <c r="O20" s="28">
        <v>45356</v>
      </c>
      <c r="P20" s="1">
        <v>1</v>
      </c>
      <c r="Q20" s="1">
        <v>1</v>
      </c>
      <c r="R20" s="1">
        <v>11</v>
      </c>
      <c r="S20" s="1">
        <v>11</v>
      </c>
      <c r="T20" s="1">
        <v>100</v>
      </c>
      <c r="U20" s="27">
        <v>45356.405555555553</v>
      </c>
      <c r="V20" s="27">
        <v>45358.678472222222</v>
      </c>
      <c r="W20" s="1" t="s">
        <v>922</v>
      </c>
      <c r="Y20" s="1" t="s">
        <v>1172</v>
      </c>
      <c r="Z20" s="1" t="s">
        <v>911</v>
      </c>
      <c r="AA20" s="28">
        <v>45356</v>
      </c>
      <c r="AB20" s="28">
        <v>45356</v>
      </c>
      <c r="AC20" s="36" t="s">
        <v>107</v>
      </c>
      <c r="AD20" s="1" t="s">
        <v>925</v>
      </c>
      <c r="AE20" s="1" t="s">
        <v>912</v>
      </c>
      <c r="AF20" s="1" t="s">
        <v>913</v>
      </c>
      <c r="AG20" s="29">
        <v>1</v>
      </c>
      <c r="AH20" s="1" t="s">
        <v>994</v>
      </c>
      <c r="AI20" s="1" t="s">
        <v>928</v>
      </c>
      <c r="AJ20" s="1" t="s">
        <v>916</v>
      </c>
      <c r="AK20" s="1" t="s">
        <v>1173</v>
      </c>
      <c r="AL20" s="1" t="s">
        <v>1170</v>
      </c>
      <c r="AM20" s="1" t="s">
        <v>919</v>
      </c>
      <c r="AO20" s="1" t="s">
        <v>919</v>
      </c>
      <c r="AP20" s="1" t="s">
        <v>168</v>
      </c>
    </row>
    <row r="21" spans="1:42" ht="20.25" customHeight="1">
      <c r="A21" s="1">
        <v>141993</v>
      </c>
      <c r="B21" s="1" t="s">
        <v>904</v>
      </c>
      <c r="C21" s="1" t="s">
        <v>905</v>
      </c>
      <c r="F21" s="1" t="s">
        <v>885</v>
      </c>
      <c r="G21" s="1" t="s">
        <v>906</v>
      </c>
      <c r="H21" s="1" t="s">
        <v>1193</v>
      </c>
      <c r="I21" s="1" t="s">
        <v>946</v>
      </c>
      <c r="J21" s="1" t="s">
        <v>908</v>
      </c>
      <c r="K21" s="27">
        <v>45356.574999999997</v>
      </c>
      <c r="N21" s="28">
        <v>45351</v>
      </c>
      <c r="O21" s="28">
        <v>45351</v>
      </c>
      <c r="R21" s="1">
        <v>0</v>
      </c>
      <c r="S21" s="1">
        <v>0</v>
      </c>
      <c r="T21" s="1">
        <v>100</v>
      </c>
      <c r="U21" s="27">
        <v>45351.397916666669</v>
      </c>
      <c r="V21" s="27">
        <v>45356.574999999997</v>
      </c>
      <c r="W21" s="1" t="s">
        <v>922</v>
      </c>
      <c r="Y21" s="1" t="s">
        <v>1194</v>
      </c>
      <c r="Z21" s="1" t="s">
        <v>924</v>
      </c>
      <c r="AA21" s="28">
        <v>45351</v>
      </c>
      <c r="AB21" s="28">
        <v>45351</v>
      </c>
      <c r="AC21" s="32" t="s">
        <v>77</v>
      </c>
      <c r="AD21" s="32"/>
      <c r="AE21" s="32" t="s">
        <v>912</v>
      </c>
      <c r="AF21" s="32" t="s">
        <v>913</v>
      </c>
      <c r="AG21" s="37">
        <v>1</v>
      </c>
      <c r="AH21" s="32" t="s">
        <v>947</v>
      </c>
      <c r="AI21" s="32" t="s">
        <v>928</v>
      </c>
      <c r="AJ21" s="32" t="s">
        <v>916</v>
      </c>
      <c r="AK21" s="32" t="s">
        <v>1195</v>
      </c>
      <c r="AL21" s="32" t="s">
        <v>1196</v>
      </c>
      <c r="AM21" s="32" t="s">
        <v>919</v>
      </c>
      <c r="AN21" s="32"/>
      <c r="AO21" s="32" t="s">
        <v>919</v>
      </c>
      <c r="AP21" s="32"/>
    </row>
    <row r="22" spans="1:42" ht="20.25" customHeight="1">
      <c r="A22" s="1">
        <v>141975</v>
      </c>
      <c r="B22" s="1" t="s">
        <v>904</v>
      </c>
      <c r="C22" s="1" t="s">
        <v>905</v>
      </c>
      <c r="F22" s="1" t="s">
        <v>885</v>
      </c>
      <c r="G22" s="1" t="s">
        <v>906</v>
      </c>
      <c r="H22" s="1" t="s">
        <v>1197</v>
      </c>
      <c r="I22" s="1" t="s">
        <v>946</v>
      </c>
      <c r="J22" s="1" t="s">
        <v>908</v>
      </c>
      <c r="K22" s="27">
        <v>45356.575694444444</v>
      </c>
      <c r="N22" s="28">
        <v>45350</v>
      </c>
      <c r="O22" s="28">
        <v>45351</v>
      </c>
      <c r="R22" s="1">
        <v>0</v>
      </c>
      <c r="S22" s="1">
        <v>0</v>
      </c>
      <c r="T22" s="1">
        <v>100</v>
      </c>
      <c r="U22" s="27">
        <v>45350.763888888891</v>
      </c>
      <c r="V22" s="27">
        <v>45356.575694444444</v>
      </c>
      <c r="W22" s="1" t="s">
        <v>922</v>
      </c>
      <c r="Y22" s="1" t="s">
        <v>1198</v>
      </c>
      <c r="Z22" s="1" t="s">
        <v>924</v>
      </c>
      <c r="AA22" s="28">
        <v>45351</v>
      </c>
      <c r="AB22" s="28">
        <v>45351</v>
      </c>
      <c r="AC22" s="32" t="s">
        <v>81</v>
      </c>
      <c r="AD22" s="32"/>
      <c r="AE22" s="32" t="s">
        <v>912</v>
      </c>
      <c r="AF22" s="32" t="s">
        <v>913</v>
      </c>
      <c r="AG22" s="37">
        <v>1</v>
      </c>
      <c r="AH22" s="32" t="s">
        <v>928</v>
      </c>
      <c r="AI22" s="32" t="s">
        <v>928</v>
      </c>
      <c r="AJ22" s="32" t="s">
        <v>916</v>
      </c>
      <c r="AK22" s="32" t="s">
        <v>1199</v>
      </c>
      <c r="AL22" s="32" t="s">
        <v>1200</v>
      </c>
      <c r="AM22" s="32" t="s">
        <v>919</v>
      </c>
      <c r="AN22" s="32"/>
      <c r="AO22" s="32" t="s">
        <v>919</v>
      </c>
      <c r="AP22" s="32"/>
    </row>
    <row r="23" spans="1:42" ht="20.25" customHeight="1">
      <c r="A23" s="1">
        <v>141974</v>
      </c>
      <c r="B23" s="1" t="s">
        <v>904</v>
      </c>
      <c r="C23" s="1" t="s">
        <v>905</v>
      </c>
      <c r="F23" s="1" t="s">
        <v>885</v>
      </c>
      <c r="G23" s="1" t="s">
        <v>906</v>
      </c>
      <c r="H23" s="1" t="s">
        <v>1201</v>
      </c>
      <c r="I23" s="1" t="s">
        <v>922</v>
      </c>
      <c r="J23" s="1" t="s">
        <v>908</v>
      </c>
      <c r="K23" s="27">
        <v>45356.566666666666</v>
      </c>
      <c r="N23" s="28">
        <v>45350</v>
      </c>
      <c r="O23" s="28">
        <v>45351</v>
      </c>
      <c r="R23" s="1">
        <v>0</v>
      </c>
      <c r="S23" s="1">
        <v>0</v>
      </c>
      <c r="T23" s="1">
        <v>100</v>
      </c>
      <c r="U23" s="27">
        <v>45350.763888888891</v>
      </c>
      <c r="V23" s="27">
        <v>45356.566666666666</v>
      </c>
      <c r="W23" s="1" t="s">
        <v>922</v>
      </c>
      <c r="Y23" s="1" t="s">
        <v>1202</v>
      </c>
      <c r="Z23" s="1" t="s">
        <v>924</v>
      </c>
      <c r="AA23" s="28">
        <v>45350</v>
      </c>
      <c r="AB23" s="28">
        <v>45350</v>
      </c>
      <c r="AC23" s="36" t="s">
        <v>140</v>
      </c>
      <c r="AD23" s="1" t="s">
        <v>925</v>
      </c>
      <c r="AE23" s="1" t="s">
        <v>912</v>
      </c>
      <c r="AF23" s="1" t="s">
        <v>913</v>
      </c>
      <c r="AG23" s="29">
        <v>1</v>
      </c>
      <c r="AH23" s="1" t="s">
        <v>914</v>
      </c>
      <c r="AI23" s="1" t="s">
        <v>1039</v>
      </c>
      <c r="AJ23" s="1" t="s">
        <v>916</v>
      </c>
      <c r="AK23" s="1" t="s">
        <v>1203</v>
      </c>
      <c r="AL23" s="1" t="s">
        <v>1204</v>
      </c>
      <c r="AM23" s="1" t="s">
        <v>919</v>
      </c>
      <c r="AO23" s="1" t="s">
        <v>919</v>
      </c>
      <c r="AP23" s="1" t="s">
        <v>161</v>
      </c>
    </row>
    <row r="24" spans="1:42" ht="20.25" customHeight="1">
      <c r="A24" s="1">
        <v>141925</v>
      </c>
      <c r="B24" s="1" t="s">
        <v>904</v>
      </c>
      <c r="C24" s="1" t="s">
        <v>905</v>
      </c>
      <c r="F24" s="1" t="s">
        <v>885</v>
      </c>
      <c r="G24" s="1" t="s">
        <v>906</v>
      </c>
      <c r="H24" s="1" t="s">
        <v>1210</v>
      </c>
      <c r="I24" s="1" t="s">
        <v>981</v>
      </c>
      <c r="J24" s="1" t="s">
        <v>908</v>
      </c>
      <c r="K24" s="27">
        <v>45356.595833333333</v>
      </c>
      <c r="N24" s="28">
        <v>45353</v>
      </c>
      <c r="O24" s="28">
        <v>45354</v>
      </c>
      <c r="P24" s="1">
        <v>2</v>
      </c>
      <c r="Q24" s="1">
        <v>2</v>
      </c>
      <c r="R24" s="1">
        <v>0</v>
      </c>
      <c r="S24" s="1">
        <v>0</v>
      </c>
      <c r="T24" s="1">
        <v>100</v>
      </c>
      <c r="U24" s="27">
        <v>45350.43472222222</v>
      </c>
      <c r="V24" s="27">
        <v>45356.595833333333</v>
      </c>
      <c r="W24" s="1" t="s">
        <v>922</v>
      </c>
      <c r="Y24" s="1" t="s">
        <v>1211</v>
      </c>
      <c r="Z24" s="1" t="s">
        <v>924</v>
      </c>
      <c r="AA24" s="28">
        <v>45351</v>
      </c>
      <c r="AB24" s="28">
        <v>45351</v>
      </c>
      <c r="AC24" s="36" t="s">
        <v>113</v>
      </c>
      <c r="AD24" s="1" t="s">
        <v>925</v>
      </c>
      <c r="AE24" s="1" t="s">
        <v>912</v>
      </c>
      <c r="AF24" s="1" t="s">
        <v>913</v>
      </c>
      <c r="AG24" s="29">
        <v>1</v>
      </c>
      <c r="AH24" s="1" t="s">
        <v>914</v>
      </c>
      <c r="AI24" s="1" t="s">
        <v>928</v>
      </c>
      <c r="AJ24" s="1" t="s">
        <v>916</v>
      </c>
      <c r="AK24" s="1" t="s">
        <v>1212</v>
      </c>
      <c r="AL24" s="1" t="s">
        <v>1213</v>
      </c>
      <c r="AM24" s="1" t="s">
        <v>919</v>
      </c>
      <c r="AO24" s="1" t="s">
        <v>919</v>
      </c>
      <c r="AP24" s="1" t="s">
        <v>165</v>
      </c>
    </row>
    <row r="25" spans="1:42" ht="20.25" customHeight="1">
      <c r="A25" s="1">
        <v>141922</v>
      </c>
      <c r="B25" s="1" t="s">
        <v>904</v>
      </c>
      <c r="C25" s="1" t="s">
        <v>905</v>
      </c>
      <c r="F25" s="1" t="s">
        <v>885</v>
      </c>
      <c r="G25" s="1" t="s">
        <v>906</v>
      </c>
      <c r="H25" s="1" t="s">
        <v>1214</v>
      </c>
      <c r="I25" s="1" t="s">
        <v>981</v>
      </c>
      <c r="J25" s="1" t="s">
        <v>908</v>
      </c>
      <c r="K25" s="27">
        <v>45356.568749999999</v>
      </c>
      <c r="N25" s="28">
        <v>45350</v>
      </c>
      <c r="O25" s="28">
        <v>45351</v>
      </c>
      <c r="P25" s="1">
        <v>2</v>
      </c>
      <c r="Q25" s="1">
        <v>2</v>
      </c>
      <c r="R25" s="1">
        <v>0</v>
      </c>
      <c r="S25" s="1">
        <v>0</v>
      </c>
      <c r="T25" s="1">
        <v>100</v>
      </c>
      <c r="U25" s="27">
        <v>45350.422222222223</v>
      </c>
      <c r="V25" s="27">
        <v>45356.568749999999</v>
      </c>
      <c r="W25" s="1" t="s">
        <v>922</v>
      </c>
      <c r="Y25" s="1" t="s">
        <v>1215</v>
      </c>
      <c r="Z25" s="1" t="s">
        <v>924</v>
      </c>
      <c r="AA25" s="28">
        <v>45350</v>
      </c>
      <c r="AB25" s="28">
        <v>45351</v>
      </c>
      <c r="AC25" s="36" t="s">
        <v>136</v>
      </c>
      <c r="AD25" s="1" t="s">
        <v>925</v>
      </c>
      <c r="AE25" s="1" t="s">
        <v>912</v>
      </c>
      <c r="AF25" s="1" t="s">
        <v>913</v>
      </c>
      <c r="AG25" s="29">
        <v>1</v>
      </c>
      <c r="AH25" s="1" t="s">
        <v>914</v>
      </c>
      <c r="AI25" s="1" t="s">
        <v>1039</v>
      </c>
      <c r="AJ25" s="1" t="s">
        <v>916</v>
      </c>
      <c r="AK25" s="1" t="s">
        <v>1216</v>
      </c>
      <c r="AL25" s="1" t="s">
        <v>1217</v>
      </c>
      <c r="AM25" s="1" t="s">
        <v>919</v>
      </c>
      <c r="AO25" s="1" t="s">
        <v>919</v>
      </c>
      <c r="AP25" s="1" t="s">
        <v>165</v>
      </c>
    </row>
    <row r="26" spans="1:42" ht="20.25" customHeight="1">
      <c r="A26" s="1">
        <v>141921</v>
      </c>
      <c r="B26" s="1" t="s">
        <v>904</v>
      </c>
      <c r="C26" s="1" t="s">
        <v>905</v>
      </c>
      <c r="F26" s="1" t="s">
        <v>885</v>
      </c>
      <c r="G26" s="1" t="s">
        <v>906</v>
      </c>
      <c r="H26" s="1" t="s">
        <v>1218</v>
      </c>
      <c r="I26" s="1" t="s">
        <v>981</v>
      </c>
      <c r="J26" s="1" t="s">
        <v>908</v>
      </c>
      <c r="K26" s="27">
        <v>45356.570833333331</v>
      </c>
      <c r="N26" s="28">
        <v>45350</v>
      </c>
      <c r="O26" s="28">
        <v>45351</v>
      </c>
      <c r="P26" s="1">
        <v>1</v>
      </c>
      <c r="Q26" s="1">
        <v>1</v>
      </c>
      <c r="R26" s="1">
        <v>0</v>
      </c>
      <c r="S26" s="1">
        <v>0</v>
      </c>
      <c r="T26" s="1">
        <v>100</v>
      </c>
      <c r="U26" s="27">
        <v>45350.414583333331</v>
      </c>
      <c r="V26" s="27">
        <v>45356.570833333331</v>
      </c>
      <c r="W26" s="1" t="s">
        <v>922</v>
      </c>
      <c r="Y26" s="1" t="s">
        <v>1219</v>
      </c>
      <c r="Z26" s="1" t="s">
        <v>924</v>
      </c>
      <c r="AA26" s="28">
        <v>45351</v>
      </c>
      <c r="AB26" s="28">
        <v>45351</v>
      </c>
      <c r="AC26" s="36" t="s">
        <v>114</v>
      </c>
      <c r="AD26" s="1" t="s">
        <v>925</v>
      </c>
      <c r="AE26" s="1" t="s">
        <v>912</v>
      </c>
      <c r="AF26" s="1" t="s">
        <v>913</v>
      </c>
      <c r="AG26" s="29">
        <v>1</v>
      </c>
      <c r="AH26" s="1" t="s">
        <v>914</v>
      </c>
      <c r="AI26" s="1" t="s">
        <v>928</v>
      </c>
      <c r="AJ26" s="1" t="s">
        <v>916</v>
      </c>
      <c r="AK26" s="1" t="s">
        <v>1220</v>
      </c>
      <c r="AL26" s="1" t="s">
        <v>1221</v>
      </c>
      <c r="AM26" s="1" t="s">
        <v>919</v>
      </c>
      <c r="AO26" s="1" t="s">
        <v>919</v>
      </c>
      <c r="AP26" s="1" t="s">
        <v>165</v>
      </c>
    </row>
    <row r="27" spans="1:42" ht="20.25" customHeight="1">
      <c r="A27" s="1">
        <v>141849</v>
      </c>
      <c r="B27" s="1" t="s">
        <v>904</v>
      </c>
      <c r="C27" s="1" t="s">
        <v>905</v>
      </c>
      <c r="F27" s="1" t="s">
        <v>885</v>
      </c>
      <c r="G27" s="1" t="s">
        <v>906</v>
      </c>
      <c r="H27" s="1" t="s">
        <v>1256</v>
      </c>
      <c r="I27" s="1" t="s">
        <v>1223</v>
      </c>
      <c r="J27" s="1" t="s">
        <v>908</v>
      </c>
      <c r="K27" s="27">
        <v>45356.573611111111</v>
      </c>
      <c r="N27" s="28">
        <v>45349</v>
      </c>
      <c r="O27" s="28">
        <v>45351</v>
      </c>
      <c r="R27" s="1">
        <v>0</v>
      </c>
      <c r="S27" s="1">
        <v>0</v>
      </c>
      <c r="T27" s="1">
        <v>100</v>
      </c>
      <c r="U27" s="27">
        <v>45349.458333333336</v>
      </c>
      <c r="V27" s="27">
        <v>45356.573611111111</v>
      </c>
      <c r="W27" s="1" t="s">
        <v>922</v>
      </c>
      <c r="Y27" s="1" t="s">
        <v>1257</v>
      </c>
      <c r="Z27" s="1" t="s">
        <v>924</v>
      </c>
      <c r="AA27" s="28">
        <v>45351</v>
      </c>
      <c r="AB27" s="28">
        <v>45351</v>
      </c>
      <c r="AC27" s="36" t="s">
        <v>102</v>
      </c>
      <c r="AE27" s="1" t="s">
        <v>912</v>
      </c>
      <c r="AF27" s="1" t="s">
        <v>913</v>
      </c>
      <c r="AG27" s="29">
        <v>1</v>
      </c>
      <c r="AH27" s="1" t="s">
        <v>947</v>
      </c>
      <c r="AI27" s="1" t="s">
        <v>928</v>
      </c>
      <c r="AJ27" s="1" t="s">
        <v>916</v>
      </c>
      <c r="AK27" s="1" t="s">
        <v>1258</v>
      </c>
      <c r="AL27" s="1" t="s">
        <v>1259</v>
      </c>
      <c r="AM27" s="1" t="s">
        <v>919</v>
      </c>
      <c r="AO27" s="1" t="s">
        <v>919</v>
      </c>
      <c r="AP27" s="1" t="s">
        <v>166</v>
      </c>
    </row>
    <row r="28" spans="1:42" ht="20.25" customHeight="1">
      <c r="A28" s="1">
        <v>141179</v>
      </c>
      <c r="B28" s="1" t="s">
        <v>904</v>
      </c>
      <c r="C28" s="1" t="s">
        <v>905</v>
      </c>
      <c r="F28" s="1" t="s">
        <v>885</v>
      </c>
      <c r="G28" s="1" t="s">
        <v>906</v>
      </c>
      <c r="H28" s="1" t="s">
        <v>1365</v>
      </c>
      <c r="I28" s="1" t="s">
        <v>922</v>
      </c>
      <c r="J28" s="1" t="s">
        <v>908</v>
      </c>
      <c r="K28" s="27">
        <v>45349.859027777777</v>
      </c>
      <c r="N28" s="28">
        <v>45341</v>
      </c>
      <c r="O28" s="28">
        <v>45342</v>
      </c>
      <c r="R28" s="1">
        <v>0</v>
      </c>
      <c r="S28" s="1">
        <v>0</v>
      </c>
      <c r="T28" s="1">
        <v>100</v>
      </c>
      <c r="U28" s="27">
        <v>45338.643055555556</v>
      </c>
      <c r="V28" s="27">
        <v>45349.859027777777</v>
      </c>
      <c r="W28" s="1" t="s">
        <v>922</v>
      </c>
      <c r="Y28" s="1" t="s">
        <v>1366</v>
      </c>
      <c r="Z28" s="1" t="s">
        <v>962</v>
      </c>
      <c r="AA28" s="28">
        <v>45338</v>
      </c>
      <c r="AB28" s="28">
        <v>45338</v>
      </c>
      <c r="AC28" s="32" t="s">
        <v>77</v>
      </c>
      <c r="AD28" s="32"/>
      <c r="AE28" s="32" t="s">
        <v>912</v>
      </c>
      <c r="AF28" s="32" t="s">
        <v>913</v>
      </c>
      <c r="AG28" s="37">
        <v>1</v>
      </c>
      <c r="AH28" s="32" t="s">
        <v>914</v>
      </c>
      <c r="AI28" s="32" t="s">
        <v>1039</v>
      </c>
      <c r="AJ28" s="32" t="s">
        <v>916</v>
      </c>
      <c r="AK28" s="32" t="s">
        <v>1367</v>
      </c>
      <c r="AL28" s="32" t="s">
        <v>1368</v>
      </c>
      <c r="AM28" s="32" t="s">
        <v>919</v>
      </c>
      <c r="AN28" s="32"/>
      <c r="AO28" s="32" t="s">
        <v>919</v>
      </c>
      <c r="AP28" s="32"/>
    </row>
    <row r="29" spans="1:42" ht="20.25" customHeight="1">
      <c r="A29" s="1">
        <v>141177</v>
      </c>
      <c r="B29" s="1" t="s">
        <v>904</v>
      </c>
      <c r="C29" s="1" t="s">
        <v>905</v>
      </c>
      <c r="F29" s="1" t="s">
        <v>885</v>
      </c>
      <c r="G29" s="1" t="s">
        <v>906</v>
      </c>
      <c r="H29" s="1" t="s">
        <v>1374</v>
      </c>
      <c r="I29" s="1" t="s">
        <v>922</v>
      </c>
      <c r="J29" s="1" t="s">
        <v>908</v>
      </c>
      <c r="K29" s="27">
        <v>45349.859027777777</v>
      </c>
      <c r="N29" s="28">
        <v>45341</v>
      </c>
      <c r="O29" s="28">
        <v>45342</v>
      </c>
      <c r="R29" s="1">
        <v>4</v>
      </c>
      <c r="S29" s="1">
        <v>4</v>
      </c>
      <c r="T29" s="1">
        <v>100</v>
      </c>
      <c r="U29" s="27">
        <v>45338.637499999997</v>
      </c>
      <c r="V29" s="27">
        <v>45349.859027777777</v>
      </c>
      <c r="W29" s="1" t="s">
        <v>922</v>
      </c>
      <c r="X29" s="1" t="s">
        <v>1375</v>
      </c>
      <c r="Z29" s="1" t="s">
        <v>924</v>
      </c>
      <c r="AA29" s="28">
        <v>45342</v>
      </c>
      <c r="AB29" s="28">
        <v>45342</v>
      </c>
      <c r="AC29" s="32" t="s">
        <v>85</v>
      </c>
      <c r="AD29" s="32"/>
      <c r="AE29" s="32" t="s">
        <v>912</v>
      </c>
      <c r="AF29" s="32" t="s">
        <v>913</v>
      </c>
      <c r="AG29" s="37">
        <v>1</v>
      </c>
      <c r="AH29" s="32" t="s">
        <v>914</v>
      </c>
      <c r="AI29" s="32" t="s">
        <v>915</v>
      </c>
      <c r="AJ29" s="32" t="s">
        <v>916</v>
      </c>
      <c r="AK29" s="32" t="s">
        <v>1376</v>
      </c>
      <c r="AL29" s="32" t="s">
        <v>1377</v>
      </c>
      <c r="AM29" s="32" t="s">
        <v>919</v>
      </c>
      <c r="AN29" s="32"/>
      <c r="AO29" s="32" t="s">
        <v>919</v>
      </c>
      <c r="AP29" s="32"/>
    </row>
    <row r="30" spans="1:42" ht="20.25" customHeight="1">
      <c r="A30" s="1">
        <v>141176</v>
      </c>
      <c r="B30" s="1" t="s">
        <v>904</v>
      </c>
      <c r="C30" s="1" t="s">
        <v>905</v>
      </c>
      <c r="F30" s="1" t="s">
        <v>885</v>
      </c>
      <c r="G30" s="1" t="s">
        <v>906</v>
      </c>
      <c r="H30" s="1" t="s">
        <v>1378</v>
      </c>
      <c r="I30" s="1" t="s">
        <v>922</v>
      </c>
      <c r="J30" s="1" t="s">
        <v>908</v>
      </c>
      <c r="K30" s="27">
        <v>45349.859027777777</v>
      </c>
      <c r="N30" s="28">
        <v>45341</v>
      </c>
      <c r="O30" s="28">
        <v>45342</v>
      </c>
      <c r="R30" s="1">
        <v>4</v>
      </c>
      <c r="S30" s="1">
        <v>4</v>
      </c>
      <c r="T30" s="1">
        <v>100</v>
      </c>
      <c r="U30" s="27">
        <v>45338.636805555558</v>
      </c>
      <c r="V30" s="27">
        <v>45349.859027777777</v>
      </c>
      <c r="W30" s="1" t="s">
        <v>922</v>
      </c>
      <c r="Y30" s="1" t="s">
        <v>1379</v>
      </c>
      <c r="Z30" s="1" t="s">
        <v>924</v>
      </c>
      <c r="AA30" s="28">
        <v>45342</v>
      </c>
      <c r="AB30" s="28">
        <v>45342</v>
      </c>
      <c r="AC30" s="32" t="s">
        <v>77</v>
      </c>
      <c r="AD30" s="32"/>
      <c r="AE30" s="32" t="s">
        <v>912</v>
      </c>
      <c r="AF30" s="32" t="s">
        <v>913</v>
      </c>
      <c r="AG30" s="37">
        <v>1</v>
      </c>
      <c r="AH30" s="32" t="s">
        <v>914</v>
      </c>
      <c r="AI30" s="32" t="s">
        <v>915</v>
      </c>
      <c r="AJ30" s="32" t="s">
        <v>916</v>
      </c>
      <c r="AK30" s="32" t="s">
        <v>949</v>
      </c>
      <c r="AL30" s="32" t="s">
        <v>949</v>
      </c>
      <c r="AM30" s="32" t="s">
        <v>919</v>
      </c>
      <c r="AN30" s="32"/>
      <c r="AO30" s="32" t="s">
        <v>919</v>
      </c>
      <c r="AP30" s="32"/>
    </row>
    <row r="31" spans="1:42" ht="20.25" customHeight="1">
      <c r="A31" s="1">
        <v>141175</v>
      </c>
      <c r="B31" s="1" t="s">
        <v>904</v>
      </c>
      <c r="C31" s="1" t="s">
        <v>905</v>
      </c>
      <c r="F31" s="1" t="s">
        <v>885</v>
      </c>
      <c r="G31" s="1" t="s">
        <v>906</v>
      </c>
      <c r="H31" s="1" t="s">
        <v>1380</v>
      </c>
      <c r="I31" s="1" t="s">
        <v>922</v>
      </c>
      <c r="J31" s="1" t="s">
        <v>908</v>
      </c>
      <c r="K31" s="27">
        <v>45349.859027777777</v>
      </c>
      <c r="N31" s="28">
        <v>45341</v>
      </c>
      <c r="O31" s="28">
        <v>45342</v>
      </c>
      <c r="R31" s="1">
        <v>4</v>
      </c>
      <c r="S31" s="1">
        <v>4</v>
      </c>
      <c r="T31" s="1">
        <v>100</v>
      </c>
      <c r="U31" s="27">
        <v>45338.636111111111</v>
      </c>
      <c r="V31" s="27">
        <v>45349.859027777777</v>
      </c>
      <c r="W31" s="1" t="s">
        <v>922</v>
      </c>
      <c r="Y31" s="1" t="s">
        <v>1381</v>
      </c>
      <c r="Z31" s="1" t="s">
        <v>924</v>
      </c>
      <c r="AA31" s="28">
        <v>45343</v>
      </c>
      <c r="AB31" s="28">
        <v>45343</v>
      </c>
      <c r="AC31" s="32" t="s">
        <v>77</v>
      </c>
      <c r="AD31" s="32"/>
      <c r="AE31" s="32" t="s">
        <v>912</v>
      </c>
      <c r="AF31" s="32" t="s">
        <v>913</v>
      </c>
      <c r="AG31" s="37">
        <v>1</v>
      </c>
      <c r="AH31" s="32" t="s">
        <v>928</v>
      </c>
      <c r="AI31" s="32" t="s">
        <v>928</v>
      </c>
      <c r="AJ31" s="32" t="s">
        <v>916</v>
      </c>
      <c r="AK31" s="32" t="s">
        <v>1382</v>
      </c>
      <c r="AL31" s="32" t="s">
        <v>1382</v>
      </c>
      <c r="AM31" s="32" t="s">
        <v>919</v>
      </c>
      <c r="AN31" s="32"/>
      <c r="AO31" s="32" t="s">
        <v>919</v>
      </c>
      <c r="AP31" s="32"/>
    </row>
    <row r="32" spans="1:42" ht="20.25" customHeight="1">
      <c r="A32" s="1">
        <v>141174</v>
      </c>
      <c r="B32" s="1" t="s">
        <v>904</v>
      </c>
      <c r="C32" s="1" t="s">
        <v>905</v>
      </c>
      <c r="F32" s="1" t="s">
        <v>885</v>
      </c>
      <c r="G32" s="1" t="s">
        <v>906</v>
      </c>
      <c r="H32" s="1" t="s">
        <v>1383</v>
      </c>
      <c r="I32" s="1" t="s">
        <v>922</v>
      </c>
      <c r="J32" s="1" t="s">
        <v>908</v>
      </c>
      <c r="K32" s="27">
        <v>45349.859027777777</v>
      </c>
      <c r="N32" s="28">
        <v>45341</v>
      </c>
      <c r="O32" s="28">
        <v>45342</v>
      </c>
      <c r="R32" s="1">
        <v>8</v>
      </c>
      <c r="S32" s="1">
        <v>8</v>
      </c>
      <c r="T32" s="1">
        <v>100</v>
      </c>
      <c r="U32" s="27">
        <v>45338.635416666664</v>
      </c>
      <c r="V32" s="27">
        <v>45349.859027777777</v>
      </c>
      <c r="W32" s="1" t="s">
        <v>922</v>
      </c>
      <c r="Y32" s="1" t="s">
        <v>1384</v>
      </c>
      <c r="Z32" s="1" t="s">
        <v>924</v>
      </c>
      <c r="AA32" s="28">
        <v>45348</v>
      </c>
      <c r="AB32" s="28">
        <v>45348</v>
      </c>
      <c r="AC32" s="32" t="s">
        <v>77</v>
      </c>
      <c r="AD32" s="32"/>
      <c r="AE32" s="32" t="s">
        <v>912</v>
      </c>
      <c r="AF32" s="32" t="s">
        <v>913</v>
      </c>
      <c r="AG32" s="37">
        <v>1</v>
      </c>
      <c r="AH32" s="32" t="s">
        <v>928</v>
      </c>
      <c r="AI32" s="32" t="s">
        <v>928</v>
      </c>
      <c r="AJ32" s="32" t="s">
        <v>916</v>
      </c>
      <c r="AK32" s="32" t="s">
        <v>1382</v>
      </c>
      <c r="AL32" s="32" t="s">
        <v>1382</v>
      </c>
      <c r="AM32" s="32" t="s">
        <v>919</v>
      </c>
      <c r="AN32" s="32"/>
      <c r="AO32" s="32" t="s">
        <v>919</v>
      </c>
      <c r="AP32" s="32"/>
    </row>
    <row r="33" spans="1:42" ht="20.25" customHeight="1">
      <c r="A33" s="1">
        <v>141170</v>
      </c>
      <c r="B33" s="1" t="s">
        <v>904</v>
      </c>
      <c r="C33" s="1" t="s">
        <v>905</v>
      </c>
      <c r="F33" s="1" t="s">
        <v>885</v>
      </c>
      <c r="G33" s="1" t="s">
        <v>906</v>
      </c>
      <c r="H33" s="1" t="s">
        <v>1385</v>
      </c>
      <c r="I33" s="1" t="s">
        <v>922</v>
      </c>
      <c r="J33" s="1" t="s">
        <v>908</v>
      </c>
      <c r="K33" s="27">
        <v>45349.859027777777</v>
      </c>
      <c r="N33" s="28">
        <v>45341</v>
      </c>
      <c r="O33" s="28">
        <v>45342</v>
      </c>
      <c r="R33" s="1">
        <v>2</v>
      </c>
      <c r="S33" s="1">
        <v>2</v>
      </c>
      <c r="T33" s="1">
        <v>100</v>
      </c>
      <c r="U33" s="27">
        <v>45338.611805555556</v>
      </c>
      <c r="V33" s="27">
        <v>45349.859027777777</v>
      </c>
      <c r="W33" s="1" t="s">
        <v>922</v>
      </c>
      <c r="Y33" s="1" t="s">
        <v>1386</v>
      </c>
      <c r="Z33" s="1" t="s">
        <v>911</v>
      </c>
      <c r="AA33" s="28">
        <v>45338</v>
      </c>
      <c r="AB33" s="28">
        <v>45338</v>
      </c>
      <c r="AC33" s="32" t="s">
        <v>76</v>
      </c>
      <c r="AD33" s="32" t="s">
        <v>925</v>
      </c>
      <c r="AE33" s="32" t="s">
        <v>912</v>
      </c>
      <c r="AF33" s="32" t="s">
        <v>913</v>
      </c>
      <c r="AG33" s="37">
        <v>1</v>
      </c>
      <c r="AH33" s="32" t="s">
        <v>914</v>
      </c>
      <c r="AI33" s="32" t="s">
        <v>915</v>
      </c>
      <c r="AJ33" s="32" t="s">
        <v>916</v>
      </c>
      <c r="AK33" s="32" t="s">
        <v>1387</v>
      </c>
      <c r="AL33" s="32" t="s">
        <v>1388</v>
      </c>
      <c r="AM33" s="32" t="s">
        <v>919</v>
      </c>
      <c r="AN33" s="32"/>
      <c r="AO33" s="32" t="s">
        <v>919</v>
      </c>
      <c r="AP33" s="32"/>
    </row>
    <row r="34" spans="1:42" ht="20.25" customHeight="1">
      <c r="A34" s="1">
        <v>141169</v>
      </c>
      <c r="B34" s="1" t="s">
        <v>904</v>
      </c>
      <c r="C34" s="1" t="s">
        <v>905</v>
      </c>
      <c r="F34" s="1" t="s">
        <v>885</v>
      </c>
      <c r="G34" s="1" t="s">
        <v>906</v>
      </c>
      <c r="H34" s="1" t="s">
        <v>1389</v>
      </c>
      <c r="I34" s="1" t="s">
        <v>922</v>
      </c>
      <c r="J34" s="1" t="s">
        <v>908</v>
      </c>
      <c r="K34" s="27">
        <v>45349.859027777777</v>
      </c>
      <c r="N34" s="28">
        <v>45341</v>
      </c>
      <c r="O34" s="28">
        <v>45342</v>
      </c>
      <c r="R34" s="1">
        <v>2</v>
      </c>
      <c r="S34" s="1">
        <v>2</v>
      </c>
      <c r="T34" s="1">
        <v>100</v>
      </c>
      <c r="U34" s="27">
        <v>45338.611111111109</v>
      </c>
      <c r="V34" s="27">
        <v>45349.859027777777</v>
      </c>
      <c r="W34" s="1" t="s">
        <v>922</v>
      </c>
      <c r="Y34" s="1" t="s">
        <v>1390</v>
      </c>
      <c r="Z34" s="1" t="s">
        <v>911</v>
      </c>
      <c r="AA34" s="28">
        <v>45338</v>
      </c>
      <c r="AB34" s="28">
        <v>45338</v>
      </c>
      <c r="AC34" s="32" t="s">
        <v>76</v>
      </c>
      <c r="AD34" s="32" t="s">
        <v>925</v>
      </c>
      <c r="AE34" s="32" t="s">
        <v>912</v>
      </c>
      <c r="AF34" s="32" t="s">
        <v>913</v>
      </c>
      <c r="AG34" s="37">
        <v>1</v>
      </c>
      <c r="AH34" s="32" t="s">
        <v>928</v>
      </c>
      <c r="AI34" s="32" t="s">
        <v>928</v>
      </c>
      <c r="AJ34" s="32" t="s">
        <v>916</v>
      </c>
      <c r="AK34" s="32" t="s">
        <v>1382</v>
      </c>
      <c r="AL34" s="32" t="s">
        <v>1382</v>
      </c>
      <c r="AM34" s="32" t="s">
        <v>919</v>
      </c>
      <c r="AN34" s="32"/>
      <c r="AO34" s="32" t="s">
        <v>919</v>
      </c>
      <c r="AP34" s="32"/>
    </row>
    <row r="35" spans="1:42" ht="20.25" customHeight="1">
      <c r="A35" s="1">
        <v>141168</v>
      </c>
      <c r="B35" s="1" t="s">
        <v>904</v>
      </c>
      <c r="C35" s="1" t="s">
        <v>905</v>
      </c>
      <c r="F35" s="1" t="s">
        <v>885</v>
      </c>
      <c r="G35" s="1" t="s">
        <v>906</v>
      </c>
      <c r="H35" s="1" t="s">
        <v>1391</v>
      </c>
      <c r="I35" s="1" t="s">
        <v>922</v>
      </c>
      <c r="J35" s="1" t="s">
        <v>908</v>
      </c>
      <c r="K35" s="27">
        <v>45349.859027777777</v>
      </c>
      <c r="N35" s="28">
        <v>45341</v>
      </c>
      <c r="O35" s="28">
        <v>45342</v>
      </c>
      <c r="R35" s="1">
        <v>2</v>
      </c>
      <c r="S35" s="1">
        <v>2</v>
      </c>
      <c r="T35" s="1">
        <v>100</v>
      </c>
      <c r="U35" s="27">
        <v>45338.609027777777</v>
      </c>
      <c r="V35" s="27">
        <v>45349.859027777777</v>
      </c>
      <c r="W35" s="1" t="s">
        <v>922</v>
      </c>
      <c r="Y35" s="1" t="s">
        <v>1379</v>
      </c>
      <c r="Z35" s="1" t="s">
        <v>911</v>
      </c>
      <c r="AA35" s="28">
        <v>45339</v>
      </c>
      <c r="AB35" s="28">
        <v>45339</v>
      </c>
      <c r="AC35" s="32" t="s">
        <v>77</v>
      </c>
      <c r="AD35" s="32" t="s">
        <v>925</v>
      </c>
      <c r="AE35" s="32" t="s">
        <v>912</v>
      </c>
      <c r="AF35" s="32" t="s">
        <v>913</v>
      </c>
      <c r="AG35" s="37">
        <v>1</v>
      </c>
      <c r="AH35" s="32" t="s">
        <v>914</v>
      </c>
      <c r="AI35" s="32" t="s">
        <v>1039</v>
      </c>
      <c r="AJ35" s="32" t="s">
        <v>916</v>
      </c>
      <c r="AK35" s="32" t="s">
        <v>949</v>
      </c>
      <c r="AL35" s="32" t="s">
        <v>949</v>
      </c>
      <c r="AM35" s="32" t="s">
        <v>919</v>
      </c>
      <c r="AN35" s="32"/>
      <c r="AO35" s="32" t="s">
        <v>919</v>
      </c>
      <c r="AP35" s="32"/>
    </row>
    <row r="36" spans="1:42" ht="20.25" customHeight="1">
      <c r="A36" s="1">
        <v>141167</v>
      </c>
      <c r="B36" s="1" t="s">
        <v>904</v>
      </c>
      <c r="C36" s="1" t="s">
        <v>905</v>
      </c>
      <c r="F36" s="1" t="s">
        <v>885</v>
      </c>
      <c r="G36" s="1" t="s">
        <v>906</v>
      </c>
      <c r="H36" s="1" t="s">
        <v>1392</v>
      </c>
      <c r="I36" s="1" t="s">
        <v>922</v>
      </c>
      <c r="J36" s="1" t="s">
        <v>908</v>
      </c>
      <c r="K36" s="27">
        <v>45349.859027777777</v>
      </c>
      <c r="N36" s="28">
        <v>45341</v>
      </c>
      <c r="O36" s="28">
        <v>45342</v>
      </c>
      <c r="R36" s="1">
        <v>1</v>
      </c>
      <c r="S36" s="1">
        <v>1</v>
      </c>
      <c r="T36" s="1">
        <v>100</v>
      </c>
      <c r="U36" s="27">
        <v>45338.609027777777</v>
      </c>
      <c r="V36" s="27">
        <v>45349.859027777777</v>
      </c>
      <c r="W36" s="1" t="s">
        <v>922</v>
      </c>
      <c r="Y36" s="1" t="s">
        <v>1393</v>
      </c>
      <c r="Z36" s="1" t="s">
        <v>911</v>
      </c>
      <c r="AA36" s="28">
        <v>45338</v>
      </c>
      <c r="AB36" s="28">
        <v>45338</v>
      </c>
      <c r="AC36" s="32" t="s">
        <v>77</v>
      </c>
      <c r="AD36" s="32" t="s">
        <v>925</v>
      </c>
      <c r="AE36" s="32" t="s">
        <v>912</v>
      </c>
      <c r="AF36" s="32" t="s">
        <v>913</v>
      </c>
      <c r="AG36" s="37">
        <v>1</v>
      </c>
      <c r="AH36" s="32" t="s">
        <v>928</v>
      </c>
      <c r="AI36" s="32" t="s">
        <v>928</v>
      </c>
      <c r="AJ36" s="32" t="s">
        <v>916</v>
      </c>
      <c r="AK36" s="32" t="s">
        <v>1382</v>
      </c>
      <c r="AL36" s="32" t="s">
        <v>1382</v>
      </c>
      <c r="AM36" s="32" t="s">
        <v>919</v>
      </c>
      <c r="AN36" s="32"/>
      <c r="AO36" s="32" t="s">
        <v>919</v>
      </c>
      <c r="AP36" s="32"/>
    </row>
    <row r="37" spans="1:42" ht="20.25" customHeight="1">
      <c r="A37" s="1">
        <v>141166</v>
      </c>
      <c r="B37" s="1" t="s">
        <v>904</v>
      </c>
      <c r="C37" s="1" t="s">
        <v>905</v>
      </c>
      <c r="F37" s="1" t="s">
        <v>885</v>
      </c>
      <c r="G37" s="1" t="s">
        <v>906</v>
      </c>
      <c r="H37" s="1" t="s">
        <v>1394</v>
      </c>
      <c r="I37" s="1" t="s">
        <v>922</v>
      </c>
      <c r="J37" s="1" t="s">
        <v>908</v>
      </c>
      <c r="K37" s="27">
        <v>45349.859027777777</v>
      </c>
      <c r="N37" s="28">
        <v>45341</v>
      </c>
      <c r="O37" s="28">
        <v>45342</v>
      </c>
      <c r="R37" s="1">
        <v>2</v>
      </c>
      <c r="S37" s="1">
        <v>2</v>
      </c>
      <c r="T37" s="1">
        <v>100</v>
      </c>
      <c r="U37" s="27">
        <v>45338.606944444444</v>
      </c>
      <c r="V37" s="27">
        <v>45349.859027777777</v>
      </c>
      <c r="W37" s="1" t="s">
        <v>922</v>
      </c>
      <c r="Y37" s="1" t="s">
        <v>1395</v>
      </c>
      <c r="Z37" s="1" t="s">
        <v>911</v>
      </c>
      <c r="AA37" s="28">
        <v>45337</v>
      </c>
      <c r="AB37" s="28">
        <v>45337</v>
      </c>
      <c r="AC37" s="32" t="s">
        <v>78</v>
      </c>
      <c r="AD37" s="32" t="s">
        <v>925</v>
      </c>
      <c r="AE37" s="32" t="s">
        <v>912</v>
      </c>
      <c r="AF37" s="32" t="s">
        <v>913</v>
      </c>
      <c r="AG37" s="37">
        <v>1</v>
      </c>
      <c r="AH37" s="32" t="s">
        <v>947</v>
      </c>
      <c r="AI37" s="32" t="s">
        <v>928</v>
      </c>
      <c r="AJ37" s="32" t="s">
        <v>916</v>
      </c>
      <c r="AK37" s="32" t="s">
        <v>1396</v>
      </c>
      <c r="AL37" s="32" t="s">
        <v>1397</v>
      </c>
      <c r="AM37" s="32" t="s">
        <v>919</v>
      </c>
      <c r="AN37" s="32"/>
      <c r="AO37" s="32" t="s">
        <v>919</v>
      </c>
      <c r="AP37" s="32"/>
    </row>
    <row r="38" spans="1:42" ht="20.25" customHeight="1">
      <c r="A38" s="1">
        <v>141163</v>
      </c>
      <c r="B38" s="1" t="s">
        <v>904</v>
      </c>
      <c r="C38" s="1" t="s">
        <v>905</v>
      </c>
      <c r="F38" s="1" t="s">
        <v>885</v>
      </c>
      <c r="G38" s="1" t="s">
        <v>906</v>
      </c>
      <c r="H38" s="1" t="s">
        <v>1398</v>
      </c>
      <c r="I38" s="1" t="s">
        <v>922</v>
      </c>
      <c r="J38" s="1" t="s">
        <v>908</v>
      </c>
      <c r="K38" s="27">
        <v>45349.859027777777</v>
      </c>
      <c r="N38" s="28">
        <v>45341</v>
      </c>
      <c r="O38" s="28">
        <v>45342</v>
      </c>
      <c r="R38" s="1">
        <v>1</v>
      </c>
      <c r="S38" s="1">
        <v>1</v>
      </c>
      <c r="T38" s="1">
        <v>100</v>
      </c>
      <c r="U38" s="27">
        <v>45338.602777777778</v>
      </c>
      <c r="V38" s="27">
        <v>45349.859027777777</v>
      </c>
      <c r="W38" s="1" t="s">
        <v>922</v>
      </c>
      <c r="Y38" s="1" t="s">
        <v>1399</v>
      </c>
      <c r="Z38" s="1" t="s">
        <v>911</v>
      </c>
      <c r="AA38" s="28">
        <v>45341</v>
      </c>
      <c r="AB38" s="28">
        <v>45341</v>
      </c>
      <c r="AC38" s="32" t="s">
        <v>81</v>
      </c>
      <c r="AD38" s="32" t="s">
        <v>925</v>
      </c>
      <c r="AE38" s="32" t="s">
        <v>912</v>
      </c>
      <c r="AF38" s="32" t="s">
        <v>913</v>
      </c>
      <c r="AG38" s="37">
        <v>1</v>
      </c>
      <c r="AH38" s="32" t="s">
        <v>914</v>
      </c>
      <c r="AI38" s="32" t="s">
        <v>1039</v>
      </c>
      <c r="AJ38" s="32" t="s">
        <v>916</v>
      </c>
      <c r="AK38" s="32" t="s">
        <v>1400</v>
      </c>
      <c r="AL38" s="32" t="s">
        <v>1401</v>
      </c>
      <c r="AM38" s="32" t="s">
        <v>919</v>
      </c>
      <c r="AN38" s="32"/>
      <c r="AO38" s="32" t="s">
        <v>919</v>
      </c>
      <c r="AP38" s="32"/>
    </row>
    <row r="39" spans="1:42" ht="20.25" customHeight="1">
      <c r="A39" s="1">
        <v>141162</v>
      </c>
      <c r="B39" s="1" t="s">
        <v>904</v>
      </c>
      <c r="C39" s="1" t="s">
        <v>905</v>
      </c>
      <c r="F39" s="1" t="s">
        <v>885</v>
      </c>
      <c r="G39" s="1" t="s">
        <v>906</v>
      </c>
      <c r="H39" s="1" t="s">
        <v>1402</v>
      </c>
      <c r="I39" s="1" t="s">
        <v>922</v>
      </c>
      <c r="J39" s="1" t="s">
        <v>908</v>
      </c>
      <c r="K39" s="27">
        <v>45350.402083333334</v>
      </c>
      <c r="N39" s="28">
        <v>45341</v>
      </c>
      <c r="O39" s="28">
        <v>45342</v>
      </c>
      <c r="R39" s="1">
        <v>2</v>
      </c>
      <c r="S39" s="1">
        <v>2</v>
      </c>
      <c r="T39" s="1">
        <v>100</v>
      </c>
      <c r="U39" s="27">
        <v>45338.602777777778</v>
      </c>
      <c r="V39" s="27">
        <v>45349.859027777777</v>
      </c>
      <c r="W39" s="1" t="s">
        <v>1223</v>
      </c>
      <c r="Y39" s="1" t="s">
        <v>1403</v>
      </c>
      <c r="Z39" s="1" t="s">
        <v>911</v>
      </c>
      <c r="AA39" s="28">
        <v>45337</v>
      </c>
      <c r="AB39" s="28">
        <v>45337</v>
      </c>
      <c r="AC39" s="32" t="s">
        <v>81</v>
      </c>
      <c r="AD39" s="32" t="s">
        <v>925</v>
      </c>
      <c r="AE39" s="32" t="s">
        <v>912</v>
      </c>
      <c r="AF39" s="32" t="s">
        <v>913</v>
      </c>
      <c r="AG39" s="37">
        <v>1</v>
      </c>
      <c r="AH39" s="32" t="s">
        <v>914</v>
      </c>
      <c r="AI39" s="32" t="s">
        <v>928</v>
      </c>
      <c r="AJ39" s="32" t="s">
        <v>916</v>
      </c>
      <c r="AK39" s="32" t="s">
        <v>1404</v>
      </c>
      <c r="AL39" s="32" t="s">
        <v>1405</v>
      </c>
      <c r="AM39" s="32" t="s">
        <v>919</v>
      </c>
      <c r="AN39" s="32"/>
      <c r="AO39" s="32" t="s">
        <v>919</v>
      </c>
      <c r="AP39" s="32"/>
    </row>
    <row r="40" spans="1:42" ht="20.25" customHeight="1">
      <c r="A40" s="1">
        <v>141160</v>
      </c>
      <c r="B40" s="1" t="s">
        <v>904</v>
      </c>
      <c r="C40" s="1" t="s">
        <v>905</v>
      </c>
      <c r="F40" s="1" t="s">
        <v>885</v>
      </c>
      <c r="G40" s="1" t="s">
        <v>906</v>
      </c>
      <c r="H40" s="1" t="s">
        <v>1406</v>
      </c>
      <c r="I40" s="1" t="s">
        <v>922</v>
      </c>
      <c r="J40" s="1" t="s">
        <v>908</v>
      </c>
      <c r="K40" s="27">
        <v>45350.402083333334</v>
      </c>
      <c r="N40" s="28">
        <v>45341</v>
      </c>
      <c r="O40" s="28">
        <v>45342</v>
      </c>
      <c r="R40" s="1">
        <v>2</v>
      </c>
      <c r="S40" s="1">
        <v>2</v>
      </c>
      <c r="T40" s="1">
        <v>100</v>
      </c>
      <c r="U40" s="27">
        <v>45338.6</v>
      </c>
      <c r="V40" s="27">
        <v>45349.859722222223</v>
      </c>
      <c r="W40" s="1" t="s">
        <v>1223</v>
      </c>
      <c r="Y40" s="1" t="s">
        <v>1407</v>
      </c>
      <c r="Z40" s="1" t="s">
        <v>911</v>
      </c>
      <c r="AA40" s="28">
        <v>45339</v>
      </c>
      <c r="AB40" s="28">
        <v>45339</v>
      </c>
      <c r="AC40" s="32" t="s">
        <v>81</v>
      </c>
      <c r="AD40" s="32"/>
      <c r="AE40" s="32" t="s">
        <v>912</v>
      </c>
      <c r="AF40" s="32" t="s">
        <v>913</v>
      </c>
      <c r="AG40" s="37">
        <v>1</v>
      </c>
      <c r="AH40" s="32" t="s">
        <v>947</v>
      </c>
      <c r="AI40" s="32" t="s">
        <v>1039</v>
      </c>
      <c r="AJ40" s="32" t="s">
        <v>916</v>
      </c>
      <c r="AK40" s="32" t="s">
        <v>1408</v>
      </c>
      <c r="AL40" s="32" t="s">
        <v>1409</v>
      </c>
      <c r="AM40" s="32" t="s">
        <v>919</v>
      </c>
      <c r="AN40" s="32"/>
      <c r="AO40" s="32" t="s">
        <v>919</v>
      </c>
      <c r="AP40" s="32"/>
    </row>
    <row r="41" spans="1:42" ht="20.25" customHeight="1">
      <c r="A41" s="1">
        <v>141157</v>
      </c>
      <c r="B41" s="1" t="s">
        <v>904</v>
      </c>
      <c r="C41" s="1" t="s">
        <v>905</v>
      </c>
      <c r="F41" s="1" t="s">
        <v>885</v>
      </c>
      <c r="G41" s="1" t="s">
        <v>906</v>
      </c>
      <c r="H41" s="1" t="s">
        <v>1410</v>
      </c>
      <c r="I41" s="1" t="s">
        <v>922</v>
      </c>
      <c r="J41" s="1" t="s">
        <v>908</v>
      </c>
      <c r="K41" s="27">
        <v>45349.859027777777</v>
      </c>
      <c r="N41" s="28">
        <v>45341</v>
      </c>
      <c r="O41" s="28">
        <v>45342</v>
      </c>
      <c r="R41" s="1">
        <v>2</v>
      </c>
      <c r="S41" s="1">
        <v>2</v>
      </c>
      <c r="T41" s="1">
        <v>100</v>
      </c>
      <c r="U41" s="27">
        <v>45338.590277777781</v>
      </c>
      <c r="V41" s="27">
        <v>45349.859027777777</v>
      </c>
      <c r="W41" s="1" t="s">
        <v>922</v>
      </c>
      <c r="Y41" s="1" t="s">
        <v>1411</v>
      </c>
      <c r="Z41" s="1" t="s">
        <v>911</v>
      </c>
      <c r="AA41" s="28">
        <v>45337</v>
      </c>
      <c r="AB41" s="28">
        <v>45337</v>
      </c>
      <c r="AC41" s="32" t="s">
        <v>82</v>
      </c>
      <c r="AD41" s="32" t="s">
        <v>925</v>
      </c>
      <c r="AE41" s="32" t="s">
        <v>912</v>
      </c>
      <c r="AF41" s="32" t="s">
        <v>913</v>
      </c>
      <c r="AG41" s="37">
        <v>1</v>
      </c>
      <c r="AH41" s="32" t="s">
        <v>994</v>
      </c>
      <c r="AI41" s="32" t="s">
        <v>915</v>
      </c>
      <c r="AJ41" s="32" t="s">
        <v>916</v>
      </c>
      <c r="AK41" s="32" t="s">
        <v>1412</v>
      </c>
      <c r="AL41" s="32" t="s">
        <v>1413</v>
      </c>
      <c r="AM41" s="32" t="s">
        <v>919</v>
      </c>
      <c r="AN41" s="32"/>
      <c r="AO41" s="32" t="s">
        <v>919</v>
      </c>
      <c r="AP41" s="32"/>
    </row>
    <row r="42" spans="1:42" ht="20.25" customHeight="1">
      <c r="A42" s="1">
        <v>141154</v>
      </c>
      <c r="B42" s="1" t="s">
        <v>904</v>
      </c>
      <c r="C42" s="1" t="s">
        <v>905</v>
      </c>
      <c r="F42" s="1" t="s">
        <v>885</v>
      </c>
      <c r="G42" s="1" t="s">
        <v>906</v>
      </c>
      <c r="H42" s="1" t="s">
        <v>1414</v>
      </c>
      <c r="I42" s="1" t="s">
        <v>922</v>
      </c>
      <c r="J42" s="1" t="s">
        <v>908</v>
      </c>
      <c r="K42" s="27">
        <v>45349.859027777777</v>
      </c>
      <c r="N42" s="28">
        <v>45341</v>
      </c>
      <c r="O42" s="28">
        <v>45342</v>
      </c>
      <c r="R42" s="1">
        <v>1</v>
      </c>
      <c r="S42" s="1">
        <v>1</v>
      </c>
      <c r="T42" s="1">
        <v>100</v>
      </c>
      <c r="U42" s="27">
        <v>45338.588194444441</v>
      </c>
      <c r="V42" s="27">
        <v>45349.859027777777</v>
      </c>
      <c r="W42" s="1" t="s">
        <v>922</v>
      </c>
      <c r="Z42" s="1" t="s">
        <v>924</v>
      </c>
      <c r="AA42" s="28">
        <v>45341</v>
      </c>
      <c r="AB42" s="28">
        <v>45341</v>
      </c>
      <c r="AC42" s="32" t="s">
        <v>83</v>
      </c>
      <c r="AD42" s="32" t="s">
        <v>925</v>
      </c>
      <c r="AE42" s="32" t="s">
        <v>912</v>
      </c>
      <c r="AF42" s="32" t="s">
        <v>913</v>
      </c>
      <c r="AG42" s="37">
        <v>1</v>
      </c>
      <c r="AH42" s="32" t="s">
        <v>914</v>
      </c>
      <c r="AI42" s="32" t="s">
        <v>1039</v>
      </c>
      <c r="AJ42" s="32" t="s">
        <v>916</v>
      </c>
      <c r="AK42" s="32" t="s">
        <v>1400</v>
      </c>
      <c r="AL42" s="32" t="s">
        <v>1401</v>
      </c>
      <c r="AM42" s="32" t="s">
        <v>919</v>
      </c>
      <c r="AN42" s="32"/>
      <c r="AO42" s="32" t="s">
        <v>919</v>
      </c>
      <c r="AP42" s="32"/>
    </row>
    <row r="43" spans="1:42" ht="20.25" customHeight="1">
      <c r="A43" s="1">
        <v>141153</v>
      </c>
      <c r="B43" s="1" t="s">
        <v>904</v>
      </c>
      <c r="C43" s="1" t="s">
        <v>905</v>
      </c>
      <c r="F43" s="1" t="s">
        <v>885</v>
      </c>
      <c r="G43" s="1" t="s">
        <v>906</v>
      </c>
      <c r="H43" s="1" t="s">
        <v>1415</v>
      </c>
      <c r="I43" s="1" t="s">
        <v>922</v>
      </c>
      <c r="J43" s="1" t="s">
        <v>908</v>
      </c>
      <c r="K43" s="27">
        <v>45349.859027777777</v>
      </c>
      <c r="N43" s="28">
        <v>45341</v>
      </c>
      <c r="O43" s="28">
        <v>45342</v>
      </c>
      <c r="R43" s="1">
        <v>1</v>
      </c>
      <c r="S43" s="1">
        <v>1</v>
      </c>
      <c r="T43" s="1">
        <v>100</v>
      </c>
      <c r="U43" s="27">
        <v>45338.586111111108</v>
      </c>
      <c r="V43" s="27">
        <v>45349.859027777777</v>
      </c>
      <c r="W43" s="1" t="s">
        <v>922</v>
      </c>
      <c r="X43" s="1" t="s">
        <v>1375</v>
      </c>
      <c r="Y43" s="1" t="s">
        <v>1416</v>
      </c>
      <c r="Z43" s="1" t="s">
        <v>924</v>
      </c>
      <c r="AA43" s="28">
        <v>45341</v>
      </c>
      <c r="AB43" s="28">
        <v>45341</v>
      </c>
      <c r="AC43" s="32" t="s">
        <v>83</v>
      </c>
      <c r="AD43" s="32" t="s">
        <v>925</v>
      </c>
      <c r="AE43" s="32" t="s">
        <v>912</v>
      </c>
      <c r="AF43" s="32" t="s">
        <v>913</v>
      </c>
      <c r="AG43" s="37">
        <v>1</v>
      </c>
      <c r="AH43" s="32" t="s">
        <v>914</v>
      </c>
      <c r="AI43" s="32" t="s">
        <v>1039</v>
      </c>
      <c r="AJ43" s="32" t="s">
        <v>916</v>
      </c>
      <c r="AK43" s="32" t="s">
        <v>1417</v>
      </c>
      <c r="AL43" s="32" t="s">
        <v>1418</v>
      </c>
      <c r="AM43" s="32" t="s">
        <v>919</v>
      </c>
      <c r="AN43" s="32"/>
      <c r="AO43" s="32" t="s">
        <v>919</v>
      </c>
      <c r="AP43" s="32"/>
    </row>
    <row r="44" spans="1:42" ht="20.25" customHeight="1">
      <c r="A44" s="1">
        <v>141152</v>
      </c>
      <c r="B44" s="1" t="s">
        <v>904</v>
      </c>
      <c r="C44" s="1" t="s">
        <v>905</v>
      </c>
      <c r="F44" s="1" t="s">
        <v>885</v>
      </c>
      <c r="G44" s="1" t="s">
        <v>906</v>
      </c>
      <c r="H44" s="1" t="s">
        <v>1419</v>
      </c>
      <c r="I44" s="1" t="s">
        <v>922</v>
      </c>
      <c r="J44" s="1" t="s">
        <v>908</v>
      </c>
      <c r="K44" s="27">
        <v>45349.859027777777</v>
      </c>
      <c r="N44" s="28">
        <v>45341</v>
      </c>
      <c r="O44" s="28">
        <v>45342</v>
      </c>
      <c r="R44" s="1">
        <v>1</v>
      </c>
      <c r="S44" s="1">
        <v>1</v>
      </c>
      <c r="T44" s="1">
        <v>100</v>
      </c>
      <c r="U44" s="27">
        <v>45338.585416666669</v>
      </c>
      <c r="V44" s="27">
        <v>45349.859027777777</v>
      </c>
      <c r="W44" s="1" t="s">
        <v>922</v>
      </c>
      <c r="Y44" s="1" t="s">
        <v>1416</v>
      </c>
      <c r="Z44" s="1" t="s">
        <v>924</v>
      </c>
      <c r="AA44" s="28">
        <v>45341</v>
      </c>
      <c r="AB44" s="28">
        <v>45341</v>
      </c>
      <c r="AC44" s="32" t="s">
        <v>83</v>
      </c>
      <c r="AD44" s="32" t="s">
        <v>925</v>
      </c>
      <c r="AE44" s="32" t="s">
        <v>912</v>
      </c>
      <c r="AF44" s="32" t="s">
        <v>913</v>
      </c>
      <c r="AG44" s="37">
        <v>1</v>
      </c>
      <c r="AH44" s="32" t="s">
        <v>914</v>
      </c>
      <c r="AI44" s="32" t="s">
        <v>1039</v>
      </c>
      <c r="AJ44" s="32" t="s">
        <v>916</v>
      </c>
      <c r="AK44" s="32" t="s">
        <v>1417</v>
      </c>
      <c r="AL44" s="32" t="s">
        <v>1418</v>
      </c>
      <c r="AM44" s="32" t="s">
        <v>919</v>
      </c>
      <c r="AN44" s="32"/>
      <c r="AO44" s="32" t="s">
        <v>919</v>
      </c>
      <c r="AP44" s="32"/>
    </row>
    <row r="45" spans="1:42" ht="20.25" customHeight="1">
      <c r="A45" s="1">
        <v>141150</v>
      </c>
      <c r="B45" s="1" t="s">
        <v>904</v>
      </c>
      <c r="C45" s="1" t="s">
        <v>905</v>
      </c>
      <c r="F45" s="1" t="s">
        <v>885</v>
      </c>
      <c r="G45" s="1" t="s">
        <v>1042</v>
      </c>
      <c r="H45" s="1" t="s">
        <v>1420</v>
      </c>
      <c r="I45" s="1" t="s">
        <v>922</v>
      </c>
      <c r="J45" s="1" t="s">
        <v>908</v>
      </c>
      <c r="K45" s="27">
        <v>45349.859027777777</v>
      </c>
      <c r="N45" s="28">
        <v>45341</v>
      </c>
      <c r="O45" s="28">
        <v>45342</v>
      </c>
      <c r="R45" s="1">
        <v>8</v>
      </c>
      <c r="S45" s="1">
        <v>8</v>
      </c>
      <c r="T45" s="1">
        <v>100</v>
      </c>
      <c r="U45" s="27">
        <v>45338.578472222223</v>
      </c>
      <c r="V45" s="27">
        <v>45349.859027777777</v>
      </c>
      <c r="W45" s="1" t="s">
        <v>922</v>
      </c>
      <c r="Z45" s="1" t="s">
        <v>962</v>
      </c>
      <c r="AA45" s="28">
        <v>45342</v>
      </c>
      <c r="AB45" s="28">
        <v>45344</v>
      </c>
      <c r="AC45" s="32" t="s">
        <v>86</v>
      </c>
      <c r="AD45" s="32" t="s">
        <v>925</v>
      </c>
      <c r="AE45" s="32" t="s">
        <v>912</v>
      </c>
      <c r="AF45" s="32" t="s">
        <v>913</v>
      </c>
      <c r="AG45" s="37">
        <v>1</v>
      </c>
      <c r="AH45" s="32" t="s">
        <v>928</v>
      </c>
      <c r="AI45" s="32" t="s">
        <v>928</v>
      </c>
      <c r="AJ45" s="32" t="s">
        <v>916</v>
      </c>
      <c r="AK45" s="32" t="s">
        <v>1421</v>
      </c>
      <c r="AL45" s="32" t="s">
        <v>1422</v>
      </c>
      <c r="AM45" s="32" t="s">
        <v>919</v>
      </c>
      <c r="AN45" s="32"/>
      <c r="AO45" s="32" t="s">
        <v>919</v>
      </c>
      <c r="AP45" s="32"/>
    </row>
    <row r="46" spans="1:42" ht="20.25" customHeight="1">
      <c r="A46" s="1">
        <v>141143</v>
      </c>
      <c r="B46" s="1" t="s">
        <v>904</v>
      </c>
      <c r="C46" s="1" t="s">
        <v>905</v>
      </c>
      <c r="F46" s="1" t="s">
        <v>885</v>
      </c>
      <c r="G46" s="1" t="s">
        <v>906</v>
      </c>
      <c r="H46" s="1" t="s">
        <v>1423</v>
      </c>
      <c r="I46" s="1" t="s">
        <v>922</v>
      </c>
      <c r="J46" s="1" t="s">
        <v>908</v>
      </c>
      <c r="K46" s="27">
        <v>45356.569444444445</v>
      </c>
      <c r="N46" s="28">
        <v>45341</v>
      </c>
      <c r="O46" s="28">
        <v>45342</v>
      </c>
      <c r="P46" s="1">
        <v>8</v>
      </c>
      <c r="Q46" s="1">
        <v>8</v>
      </c>
      <c r="R46" s="1">
        <v>8</v>
      </c>
      <c r="S46" s="1">
        <v>8</v>
      </c>
      <c r="T46" s="1">
        <v>100</v>
      </c>
      <c r="U46" s="27">
        <v>45338.479166666664</v>
      </c>
      <c r="V46" s="27">
        <v>45356.569444444445</v>
      </c>
      <c r="W46" s="1" t="s">
        <v>922</v>
      </c>
      <c r="Y46" s="1" t="s">
        <v>1424</v>
      </c>
      <c r="Z46" s="1" t="s">
        <v>924</v>
      </c>
      <c r="AA46" s="28">
        <v>45338</v>
      </c>
      <c r="AB46" s="28">
        <v>45338</v>
      </c>
      <c r="AC46" s="36" t="s">
        <v>71</v>
      </c>
      <c r="AD46" s="1" t="s">
        <v>925</v>
      </c>
      <c r="AE46" s="1" t="s">
        <v>912</v>
      </c>
      <c r="AF46" s="1" t="s">
        <v>913</v>
      </c>
      <c r="AG46" s="29">
        <v>1</v>
      </c>
      <c r="AH46" s="1" t="s">
        <v>914</v>
      </c>
      <c r="AI46" s="1" t="s">
        <v>1039</v>
      </c>
      <c r="AJ46" s="1" t="s">
        <v>916</v>
      </c>
      <c r="AK46" s="1" t="s">
        <v>1425</v>
      </c>
      <c r="AL46" s="1" t="s">
        <v>1426</v>
      </c>
      <c r="AM46" s="1" t="s">
        <v>919</v>
      </c>
      <c r="AO46" s="1" t="s">
        <v>919</v>
      </c>
      <c r="AP46" s="1" t="s">
        <v>165</v>
      </c>
    </row>
    <row r="47" spans="1:42" ht="20.25" customHeight="1">
      <c r="A47" s="1">
        <v>141136</v>
      </c>
      <c r="B47" s="1" t="s">
        <v>904</v>
      </c>
      <c r="C47" s="1" t="s">
        <v>905</v>
      </c>
      <c r="F47" s="1" t="s">
        <v>885</v>
      </c>
      <c r="G47" s="1" t="s">
        <v>906</v>
      </c>
      <c r="H47" s="1" t="s">
        <v>1427</v>
      </c>
      <c r="I47" s="1" t="s">
        <v>922</v>
      </c>
      <c r="J47" s="1" t="s">
        <v>908</v>
      </c>
      <c r="K47" s="27">
        <v>45349.859027777777</v>
      </c>
      <c r="N47" s="28">
        <v>45341</v>
      </c>
      <c r="O47" s="28">
        <v>45342</v>
      </c>
      <c r="R47" s="1">
        <v>2</v>
      </c>
      <c r="S47" s="1">
        <v>2</v>
      </c>
      <c r="T47" s="1">
        <v>100</v>
      </c>
      <c r="U47" s="27">
        <v>45338.456944444442</v>
      </c>
      <c r="V47" s="27">
        <v>45349.859027777777</v>
      </c>
      <c r="W47" s="1" t="s">
        <v>922</v>
      </c>
      <c r="Y47" s="1" t="s">
        <v>1428</v>
      </c>
      <c r="Z47" s="1" t="s">
        <v>911</v>
      </c>
      <c r="AA47" s="28">
        <v>45337</v>
      </c>
      <c r="AB47" s="28">
        <v>45337</v>
      </c>
      <c r="AC47" s="36" t="s">
        <v>91</v>
      </c>
      <c r="AD47" s="1" t="s">
        <v>925</v>
      </c>
      <c r="AE47" s="1" t="s">
        <v>912</v>
      </c>
      <c r="AF47" s="1" t="s">
        <v>913</v>
      </c>
      <c r="AG47" s="29">
        <v>1</v>
      </c>
      <c r="AH47" s="1" t="s">
        <v>994</v>
      </c>
      <c r="AI47" s="1" t="s">
        <v>915</v>
      </c>
      <c r="AJ47" s="1" t="s">
        <v>916</v>
      </c>
      <c r="AK47" s="1" t="s">
        <v>1429</v>
      </c>
      <c r="AL47" s="1" t="s">
        <v>1413</v>
      </c>
      <c r="AM47" s="1" t="s">
        <v>919</v>
      </c>
      <c r="AO47" s="1" t="s">
        <v>919</v>
      </c>
      <c r="AP47" s="1" t="s">
        <v>168</v>
      </c>
    </row>
  </sheetData>
  <phoneticPr fontId="23"/>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A00-000000000000}">
          <x14:formula1>
            <xm:f>'Phân loại bug'!$C$2:$C$26</xm:f>
          </x14:formula1>
          <xm:sqref>AP2:AP47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6"/>
  <sheetViews>
    <sheetView view="pageBreakPreview" zoomScaleNormal="100" zoomScaleSheetLayoutView="100" workbookViewId="0">
      <selection activeCell="D8" sqref="D8"/>
    </sheetView>
  </sheetViews>
  <sheetFormatPr defaultColWidth="11.09765625" defaultRowHeight="15" customHeight="1"/>
  <cols>
    <col min="1" max="2" width="2.8984375" style="38" customWidth="1"/>
    <col min="3" max="3" width="9.09765625" style="38" customWidth="1"/>
    <col min="4" max="4" width="43.8984375" style="38" customWidth="1"/>
    <col min="5" max="5" width="42.09765625" style="38" customWidth="1"/>
    <col min="6" max="6" width="43.09765625" style="38" customWidth="1"/>
    <col min="7" max="7" width="3.8984375" style="38" customWidth="1"/>
    <col min="8" max="8" width="14.3984375" style="38" customWidth="1"/>
    <col min="9" max="9" width="9.5" style="38" customWidth="1"/>
    <col min="10" max="10" width="37.09765625" style="38" customWidth="1"/>
    <col min="11" max="11" width="26" style="38" customWidth="1"/>
    <col min="12" max="26" width="6.5" style="38" customWidth="1"/>
    <col min="27" max="16384" width="11.09765625" style="38"/>
  </cols>
  <sheetData>
    <row r="1" spans="1:26" ht="16.2">
      <c r="A1" s="65"/>
      <c r="B1" s="65"/>
      <c r="C1" s="65"/>
      <c r="D1" s="65"/>
      <c r="E1" s="65"/>
      <c r="F1" s="65"/>
      <c r="G1" s="65"/>
      <c r="H1" s="65"/>
      <c r="I1" s="65"/>
      <c r="J1" s="65"/>
      <c r="K1" s="65"/>
      <c r="L1" s="65"/>
      <c r="M1" s="65"/>
      <c r="N1" s="65"/>
      <c r="O1" s="65"/>
      <c r="P1" s="65"/>
      <c r="Q1" s="65"/>
      <c r="R1" s="65"/>
      <c r="S1" s="65"/>
      <c r="T1" s="65"/>
      <c r="U1" s="65"/>
      <c r="V1" s="65"/>
      <c r="W1" s="65"/>
      <c r="X1" s="65"/>
      <c r="Y1" s="65"/>
      <c r="Z1" s="65"/>
    </row>
    <row r="2" spans="1:26" ht="18.600000000000001">
      <c r="A2" s="65"/>
      <c r="B2" s="89" t="s">
        <v>2434</v>
      </c>
      <c r="C2" s="89"/>
      <c r="D2" s="89"/>
      <c r="E2" s="89"/>
      <c r="F2" s="89"/>
      <c r="G2" s="89"/>
      <c r="H2" s="89"/>
      <c r="I2" s="89"/>
      <c r="J2" s="89"/>
      <c r="K2" s="89"/>
      <c r="L2" s="65"/>
      <c r="M2" s="65"/>
      <c r="N2" s="65"/>
      <c r="O2" s="65"/>
      <c r="P2" s="65"/>
      <c r="Q2" s="65"/>
      <c r="R2" s="65"/>
      <c r="S2" s="65"/>
      <c r="T2" s="65"/>
      <c r="U2" s="65"/>
      <c r="V2" s="65"/>
      <c r="W2" s="65"/>
      <c r="X2" s="65"/>
      <c r="Y2" s="65"/>
      <c r="Z2" s="65"/>
    </row>
    <row r="3" spans="1:26" ht="18.600000000000001">
      <c r="A3" s="65"/>
      <c r="B3" s="65"/>
      <c r="C3" s="40" t="s">
        <v>185</v>
      </c>
      <c r="D3" s="65"/>
      <c r="E3" s="65"/>
      <c r="F3" s="65"/>
      <c r="G3" s="65"/>
      <c r="H3" s="65"/>
      <c r="I3" s="65"/>
      <c r="J3" s="65"/>
      <c r="K3" s="65"/>
      <c r="L3" s="65"/>
      <c r="M3" s="65"/>
      <c r="N3" s="65"/>
      <c r="O3" s="65"/>
      <c r="P3" s="65"/>
      <c r="Q3" s="65"/>
      <c r="R3" s="65"/>
      <c r="S3" s="65"/>
      <c r="T3" s="65"/>
      <c r="U3" s="65"/>
      <c r="V3" s="65"/>
      <c r="W3" s="65"/>
      <c r="X3" s="65"/>
      <c r="Y3" s="65"/>
      <c r="Z3" s="65"/>
    </row>
    <row r="4" spans="1:26" ht="18.600000000000001">
      <c r="A4" s="65"/>
      <c r="B4" s="65"/>
      <c r="C4" s="89"/>
      <c r="D4" s="90"/>
      <c r="E4" s="90"/>
      <c r="F4" s="90"/>
      <c r="G4" s="90"/>
      <c r="H4" s="90"/>
      <c r="I4" s="90"/>
      <c r="J4" s="90"/>
      <c r="K4" s="90"/>
      <c r="L4" s="65"/>
      <c r="M4" s="65"/>
      <c r="N4" s="65"/>
      <c r="O4" s="65"/>
      <c r="P4" s="65"/>
      <c r="Q4" s="65"/>
      <c r="R4" s="65"/>
      <c r="S4" s="65"/>
      <c r="T4" s="65"/>
      <c r="U4" s="65"/>
      <c r="V4" s="65"/>
      <c r="W4" s="65"/>
      <c r="X4" s="65"/>
      <c r="Y4" s="65"/>
      <c r="Z4" s="65"/>
    </row>
    <row r="5" spans="1:26" ht="16.2">
      <c r="A5" s="65"/>
      <c r="B5" s="65"/>
      <c r="C5" s="65"/>
      <c r="D5" s="65"/>
      <c r="E5" s="65"/>
      <c r="F5" s="65"/>
      <c r="G5" s="65"/>
      <c r="H5" s="65"/>
      <c r="I5" s="65"/>
      <c r="J5" s="65"/>
      <c r="K5" s="65"/>
      <c r="L5" s="65"/>
      <c r="M5" s="65"/>
      <c r="N5" s="65"/>
      <c r="O5" s="65"/>
      <c r="P5" s="65"/>
      <c r="Q5" s="65"/>
      <c r="R5" s="65"/>
      <c r="S5" s="65"/>
      <c r="T5" s="65"/>
      <c r="U5" s="65"/>
      <c r="V5" s="65"/>
      <c r="W5" s="65"/>
      <c r="X5" s="65"/>
      <c r="Y5" s="65"/>
      <c r="Z5" s="65"/>
    </row>
    <row r="6" spans="1:26" ht="45.75" customHeight="1">
      <c r="A6" s="65"/>
      <c r="B6" s="91" t="s">
        <v>18</v>
      </c>
      <c r="C6" s="91" t="s">
        <v>183</v>
      </c>
      <c r="D6" s="91" t="s">
        <v>186</v>
      </c>
      <c r="E6" s="91" t="s">
        <v>2446</v>
      </c>
      <c r="F6" s="91" t="s">
        <v>187</v>
      </c>
      <c r="G6" s="65"/>
      <c r="H6" s="65"/>
      <c r="I6" s="65"/>
      <c r="J6" s="65"/>
      <c r="K6" s="65"/>
      <c r="L6" s="65"/>
      <c r="M6" s="65"/>
      <c r="N6" s="65"/>
      <c r="O6" s="65"/>
      <c r="P6" s="65"/>
      <c r="Q6" s="65"/>
      <c r="R6" s="65"/>
      <c r="S6" s="65"/>
      <c r="T6" s="65"/>
      <c r="U6" s="65"/>
      <c r="V6" s="65"/>
      <c r="W6" s="65"/>
      <c r="X6" s="65"/>
      <c r="Y6" s="65"/>
      <c r="Z6" s="65"/>
    </row>
    <row r="7" spans="1:26" ht="264.89999999999998" customHeight="1">
      <c r="A7" s="65"/>
      <c r="B7" s="92">
        <v>1</v>
      </c>
      <c r="C7" s="66"/>
      <c r="D7" s="93"/>
      <c r="E7" s="93"/>
      <c r="F7" s="93"/>
      <c r="G7" s="65"/>
      <c r="H7" s="65"/>
      <c r="I7" s="65"/>
      <c r="J7" s="65"/>
      <c r="K7" s="65"/>
      <c r="L7" s="65"/>
      <c r="M7" s="65"/>
      <c r="N7" s="65"/>
      <c r="O7" s="65"/>
      <c r="P7" s="65"/>
      <c r="Q7" s="65"/>
      <c r="R7" s="65"/>
      <c r="S7" s="65"/>
      <c r="T7" s="65"/>
      <c r="U7" s="65"/>
      <c r="V7" s="65"/>
      <c r="W7" s="65"/>
      <c r="X7" s="65"/>
      <c r="Y7" s="65"/>
      <c r="Z7" s="65"/>
    </row>
    <row r="8" spans="1:26" ht="15.75" customHeight="1">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ht="15.75" customHeight="1">
      <c r="A9" s="65"/>
      <c r="B9" s="65"/>
      <c r="C9" s="65"/>
      <c r="D9" s="65"/>
      <c r="E9" s="65"/>
      <c r="F9" s="65"/>
      <c r="G9" s="65"/>
      <c r="H9" s="65"/>
      <c r="I9" s="65"/>
      <c r="J9" s="65"/>
      <c r="K9" s="65"/>
      <c r="L9" s="65"/>
      <c r="M9" s="65"/>
      <c r="N9" s="65"/>
      <c r="O9" s="65"/>
      <c r="P9" s="65"/>
      <c r="Q9" s="65"/>
      <c r="R9" s="65"/>
      <c r="S9" s="65"/>
      <c r="T9" s="65"/>
      <c r="U9" s="65"/>
      <c r="V9" s="65"/>
      <c r="W9" s="65"/>
      <c r="X9" s="65"/>
      <c r="Y9" s="65"/>
      <c r="Z9" s="65"/>
    </row>
    <row r="10" spans="1:26" ht="15.75"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ht="15.75"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ht="15.75"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ht="15.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ht="15.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ht="15.75"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15.75" customHeigh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row>
    <row r="17" spans="1:26" ht="15.75"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ht="15.75"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ht="15.75"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ht="15.75"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ht="15.75" customHeight="1">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ht="15.75" customHeight="1">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ht="15.75"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ht="15.75" customHeight="1">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ht="15.7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ht="15.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ht="15.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spans="1:26" ht="15.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ht="15.7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ht="15.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ht="15.7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ht="15.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ht="15.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ht="15.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ht="15.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ht="15.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ht="15.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ht="15.75" customHeight="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ht="15.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ht="15.75" customHeight="1">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ht="15.75" customHeight="1">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15.75" customHeight="1">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5.75" customHeigh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ht="15.75"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ht="15.75" customHeigh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ht="15.7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ht="15.7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ht="15.7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ht="15.75" customHeight="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5.75" customHeight="1">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ht="15.75" customHeight="1">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ht="15.75"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ht="15.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ht="15.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ht="15.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ht="15.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ht="15.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ht="15.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ht="15.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15.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15.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15.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15.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15.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ht="15.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15.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ht="15.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ht="15.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ht="15.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ht="15.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ht="15.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ht="15.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ht="15.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ht="15.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5.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5.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5.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5.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5.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5.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5.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5.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5.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5.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5.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5.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5.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5.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5.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5.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5.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5.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5.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5.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5.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5.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5.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5.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5.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5.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5.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5.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5.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5.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5.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5.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5.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5.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5.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5.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5.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5.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5.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5.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5.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5.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5.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5.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5.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5.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5.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5.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5.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5.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5.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5.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5.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5.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5.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5.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5.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5.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5.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5.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5.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5.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5.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5.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5.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5.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5.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5.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5.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5.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5.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5.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5.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5.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5.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5.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5.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5.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5.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5.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5.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5.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5.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5.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5.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5.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5.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5.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5.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5.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5.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5.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5.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5.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5.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5.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5.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5.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5.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5.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5.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5.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5.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5.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5.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5.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5.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5.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5.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5.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5.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5.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5.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5.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5.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5.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5.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5.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5.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5.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5.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5.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5.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5.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5.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5.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5.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5.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5.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5.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5.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5.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5.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5.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5.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5.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5.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5.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5.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5.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5.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5.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5.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5.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5.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5.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5.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5.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5.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5.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ht="15.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ht="15.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ht="15.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ht="15.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ht="15.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ht="15.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ht="15.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ht="15.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ht="15.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ht="15.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ht="15.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ht="15.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ht="15.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ht="15.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ht="15.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ht="15.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ht="15.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ht="15.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ht="15.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ht="15.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ht="15.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ht="15.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ht="15.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ht="15.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ht="15.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ht="15.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ht="15.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ht="15.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ht="15.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ht="15.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ht="15.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ht="15.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ht="15.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ht="15.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ht="15.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ht="15.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ht="15.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ht="15.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ht="15.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ht="15.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ht="15.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ht="15.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ht="15.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ht="15.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ht="15.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ht="15.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ht="15.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ht="15.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ht="15.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ht="15.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ht="15.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ht="15.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ht="15.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ht="15.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ht="15.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ht="15.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ht="15.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ht="15.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ht="15.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ht="15.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ht="15.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ht="15.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ht="15.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ht="15.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ht="15.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ht="15.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ht="15.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ht="15.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ht="15.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ht="15.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ht="15.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ht="15.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ht="15.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ht="15.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ht="15.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ht="15.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ht="15.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ht="15.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ht="15.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ht="15.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ht="15.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ht="15.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ht="15.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ht="15.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ht="15.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ht="15.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ht="15.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ht="15.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ht="15.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ht="15.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ht="15.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ht="15.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ht="15.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ht="15.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ht="15.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ht="15.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ht="15.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ht="15.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ht="15.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ht="15.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ht="15.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ht="15.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ht="15.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ht="15.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ht="15.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ht="15.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ht="15.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ht="15.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ht="15.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ht="15.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ht="15.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ht="15.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ht="15.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ht="15.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ht="15.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ht="15.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ht="15.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ht="15.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ht="15.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ht="15.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ht="15.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ht="15.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ht="15.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ht="15.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ht="15.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ht="15.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ht="15.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ht="15.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ht="15.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ht="15.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ht="15.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ht="15.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ht="15.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ht="15.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ht="15.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ht="15.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ht="15.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ht="15.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ht="15.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ht="15.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ht="15.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ht="15.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ht="15.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ht="15.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ht="15.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ht="15.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ht="15.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ht="15.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ht="15.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ht="15.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ht="15.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ht="15.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ht="15.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ht="15.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ht="15.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ht="15.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ht="15.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ht="15.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ht="15.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ht="15.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ht="15.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ht="15.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ht="15.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ht="15.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ht="15.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ht="15.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ht="15.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ht="15.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ht="15.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ht="15.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ht="15.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ht="15.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ht="15.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ht="15.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ht="15.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ht="15.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ht="15.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ht="15.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ht="15.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ht="15.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ht="15.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ht="15.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ht="15.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ht="15.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ht="15.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ht="15.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ht="15.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ht="15.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ht="15.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ht="15.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ht="15.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ht="15.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ht="15.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ht="15.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ht="15.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ht="15.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ht="15.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ht="15.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ht="15.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ht="15.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ht="15.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ht="15.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ht="15.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ht="15.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ht="15.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ht="15.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ht="15.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ht="15.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ht="15.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ht="15.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ht="15.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ht="15.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ht="15.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ht="15.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ht="15.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ht="15.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ht="15.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ht="15.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ht="15.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ht="15.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ht="15.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ht="15.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ht="15.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ht="15.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ht="15.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ht="15.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ht="15.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ht="15.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ht="15.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ht="15.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ht="15.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ht="15.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ht="15.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ht="15.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ht="15.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ht="15.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ht="15.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ht="15.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ht="15.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ht="15.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ht="15.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ht="15.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ht="15.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ht="15.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ht="15.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ht="15.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ht="15.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ht="15.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ht="15.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ht="15.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ht="15.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ht="15.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ht="15.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ht="15.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ht="15.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ht="15.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ht="15.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ht="15.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ht="15.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ht="15.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ht="15.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ht="15.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ht="15.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ht="15.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ht="15.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ht="15.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ht="15.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ht="15.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ht="15.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ht="15.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ht="15.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ht="15.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ht="15.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ht="15.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ht="15.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ht="15.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ht="15.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ht="15.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ht="15.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ht="15.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ht="15.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ht="15.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ht="15.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ht="15.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ht="15.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ht="15.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ht="15.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ht="15.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ht="15.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ht="15.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ht="15.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ht="15.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ht="15.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ht="15.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ht="15.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ht="15.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ht="15.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ht="15.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ht="15.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ht="15.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ht="15.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ht="15.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ht="15.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ht="15.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ht="15.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ht="15.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ht="15.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ht="15.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ht="15.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ht="15.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ht="15.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ht="15.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ht="15.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ht="15.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ht="15.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ht="15.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ht="15.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ht="15.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ht="15.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ht="15.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ht="15.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ht="15.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ht="15.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ht="15.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ht="15.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ht="15.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ht="15.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ht="15.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ht="15.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ht="15.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ht="15.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ht="15.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ht="15.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ht="15.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ht="15.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ht="15.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ht="15.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ht="15.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ht="15.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ht="15.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ht="15.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ht="15.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ht="15.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ht="15.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ht="15.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ht="15.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ht="15.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ht="15.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ht="15.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ht="15.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ht="15.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ht="15.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ht="15.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ht="15.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ht="15.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ht="15.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ht="15.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ht="15.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ht="15.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ht="15.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ht="15.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ht="15.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ht="15.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ht="15.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ht="15.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ht="15.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ht="15.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ht="15.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ht="15.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ht="15.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ht="15.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ht="15.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ht="15.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ht="15.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ht="15.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ht="15.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ht="15.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ht="15.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ht="15.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ht="15.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ht="15.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ht="15.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ht="15.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ht="15.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ht="15.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ht="15.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ht="15.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ht="15.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ht="15.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ht="15.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ht="15.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ht="15.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ht="15.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ht="15.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ht="15.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ht="15.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ht="15.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ht="15.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ht="15.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ht="15.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ht="15.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ht="15.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ht="15.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ht="15.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ht="15.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ht="15.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ht="15.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ht="15.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ht="15.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ht="15.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ht="15.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ht="15.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ht="15.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ht="15.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ht="15.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ht="15.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ht="15.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ht="15.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ht="15.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ht="15.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ht="15.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ht="15.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ht="15.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ht="15.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ht="15.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ht="15.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ht="15.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ht="15.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ht="15.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ht="15.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ht="15.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ht="15.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ht="15.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ht="15.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ht="15.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ht="15.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ht="15.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ht="15.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ht="15.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ht="15.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ht="15.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ht="15.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ht="15.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ht="15.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ht="15.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ht="15.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ht="15.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ht="15.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ht="15.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ht="15.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ht="15.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ht="15.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ht="15.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ht="15.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ht="15.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ht="15.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ht="15.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ht="15.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ht="15.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ht="15.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ht="15.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ht="15.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ht="15.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ht="15.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ht="15.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ht="15.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ht="15.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ht="15.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ht="15.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ht="15.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ht="15.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ht="15.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ht="15.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ht="15.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ht="15.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ht="15.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ht="15.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ht="15.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ht="15.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ht="15.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ht="15.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ht="15.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ht="15.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ht="15.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ht="15.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ht="15.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ht="15.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ht="15.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ht="15.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ht="15.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ht="15.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ht="15.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ht="15.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ht="15.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ht="15.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ht="15.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ht="15.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ht="15.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ht="15.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ht="15.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ht="15.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ht="15.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ht="15.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ht="15.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ht="15.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ht="15.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ht="15.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ht="15.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ht="15.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ht="15.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ht="15.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ht="15.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ht="15.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ht="15.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ht="15.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ht="15.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ht="15.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ht="15.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ht="15.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ht="15.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ht="15.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ht="15.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ht="15.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ht="15.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ht="15.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ht="15.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ht="15.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ht="15.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ht="15.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ht="15.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ht="15.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ht="15.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ht="15.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ht="15.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ht="15.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ht="15.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ht="15.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ht="15.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ht="15.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ht="15.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ht="15.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ht="15.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ht="15.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ht="15.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ht="15.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ht="15.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ht="15.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ht="15.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ht="15.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ht="15.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ht="15.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ht="15.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ht="15.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ht="15.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ht="15.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ht="15.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ht="15.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ht="15.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ht="15.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ht="15.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ht="15.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ht="15.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ht="15.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ht="15.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ht="15.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ht="15.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ht="15.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ht="15.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ht="15.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ht="15.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ht="15.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ht="15.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ht="15.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ht="15.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ht="15.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ht="15.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ht="15.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ht="15.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ht="15.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ht="15.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ht="15.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ht="15.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ht="15.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ht="15.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ht="15.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ht="15.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ht="15.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ht="15.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ht="15.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ht="15.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ht="15.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ht="15.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ht="15.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ht="15.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ht="15.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ht="15.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ht="15.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ht="15.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ht="15.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ht="15.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ht="15.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ht="15.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ht="15.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ht="15.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ht="15.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ht="15.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ht="15.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ht="15.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ht="15.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ht="15.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ht="15.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ht="15.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ht="15.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ht="15.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ht="15.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ht="15.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ht="15.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ht="15.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ht="15.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ht="15.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ht="15.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ht="15.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ht="15.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ht="15.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ht="15.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ht="15.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ht="15.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ht="15.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ht="15.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ht="15.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ht="15.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ht="15.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ht="15.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ht="15.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ht="15.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ht="15.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ht="15.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ht="15.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ht="15.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ht="15.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ht="15.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ht="15.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ht="15.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ht="15.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ht="15.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ht="15.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ht="15.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ht="15.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ht="15.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ht="15.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ht="15.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ht="15.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ht="15.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ht="15.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ht="15.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ht="15.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ht="15.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ht="15.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ht="15.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ht="15.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ht="15.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ht="15.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ht="15.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ht="15.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ht="15.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ht="15.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ht="15.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ht="15.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ht="15.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ht="15.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ht="15.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ht="15.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ht="15.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ht="15.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ht="15.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ht="15.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ht="15.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ht="15.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ht="15.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ht="15.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ht="15.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ht="15.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ht="15.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ht="15.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ht="15.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ht="15.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ht="15.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ht="15.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ht="15.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ht="15.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ht="15.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ht="15.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ht="15.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ht="15.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ht="15.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ht="15.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ht="15.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ht="15.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ht="15.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ht="15.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ht="15.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ht="15.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ht="15.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ht="15.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ht="15.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ht="15.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ht="15.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ht="15.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ht="15.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ht="15.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ht="15.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ht="15.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ht="15.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ht="15.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ht="15.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ht="15.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ht="15.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ht="15.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ht="15.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ht="15.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ht="15.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ht="15.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ht="15.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ht="15.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ht="15.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ht="15.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ht="15.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ht="15.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ht="15.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ht="15.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ht="15.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ht="15.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ht="15.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ht="15.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ht="15.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ht="15.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ht="15.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ht="15.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ht="15.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ht="15.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ht="15.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ht="15.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ht="15.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ht="15.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ht="15.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ht="15.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ht="15.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ht="15.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ht="15.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ht="15.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ht="15.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ht="15.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ht="15.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ht="15.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ht="15.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ht="15.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ht="15.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ht="15.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ht="15.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ht="15.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ht="15.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ht="15.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sheetData>
  <phoneticPr fontId="23"/>
  <pageMargins left="0.75" right="0.75" top="1" bottom="1" header="0" footer="0"/>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921"/>
  <sheetViews>
    <sheetView workbookViewId="0"/>
  </sheetViews>
  <sheetFormatPr defaultColWidth="11.09765625" defaultRowHeight="15" customHeight="1"/>
  <cols>
    <col min="1" max="1" width="86.59765625" customWidth="1"/>
    <col min="2" max="2" width="13.59765625" customWidth="1"/>
    <col min="3" max="3" width="17.8984375" customWidth="1"/>
  </cols>
  <sheetData>
    <row r="1" spans="1:7">
      <c r="A1" s="4" t="s">
        <v>188</v>
      </c>
      <c r="B1" s="5" t="s">
        <v>189</v>
      </c>
      <c r="C1" s="4" t="s">
        <v>190</v>
      </c>
      <c r="D1" s="1" t="s">
        <v>191</v>
      </c>
    </row>
    <row r="2" spans="1:7">
      <c r="A2" s="6" t="s">
        <v>192</v>
      </c>
      <c r="B2" s="7">
        <f>VLOOKUP(A2,LOC_Rawdata!$A$2:$F$660,3,0)</f>
        <v>26</v>
      </c>
      <c r="C2" s="8" t="s">
        <v>193</v>
      </c>
      <c r="D2" s="1">
        <f>COUNTIF(LOC_Screen_Summary!$A:$A,C2)</f>
        <v>0</v>
      </c>
    </row>
    <row r="3" spans="1:7">
      <c r="A3" s="6" t="s">
        <v>194</v>
      </c>
      <c r="B3" s="7">
        <f>VLOOKUP(A3,LOC_Rawdata!$A$2:$F$660,3,0)</f>
        <v>884</v>
      </c>
      <c r="C3" s="8" t="s">
        <v>195</v>
      </c>
      <c r="D3" s="1">
        <f>COUNTIF(LOC_Screen_Summary!$A:$A,C3)</f>
        <v>0</v>
      </c>
      <c r="G3" s="8"/>
    </row>
    <row r="4" spans="1:7">
      <c r="A4" s="6" t="s">
        <v>196</v>
      </c>
      <c r="B4" s="7">
        <f>VLOOKUP(A4,LOC_Rawdata!$A$2:$F$660,3,0)</f>
        <v>127</v>
      </c>
      <c r="C4" s="8" t="s">
        <v>195</v>
      </c>
      <c r="D4" s="1">
        <f>COUNTIF(LOC_Screen_Summary!$A:$A,C4)</f>
        <v>0</v>
      </c>
    </row>
    <row r="5" spans="1:7">
      <c r="A5" s="6" t="s">
        <v>197</v>
      </c>
      <c r="B5" s="7">
        <f>VLOOKUP(A5,LOC_Rawdata!$A$2:$F$660,3,0)</f>
        <v>15</v>
      </c>
      <c r="C5" s="8" t="s">
        <v>195</v>
      </c>
      <c r="D5" s="1">
        <f>COUNTIF(LOC_Screen_Summary!$A:$A,C5)</f>
        <v>0</v>
      </c>
    </row>
    <row r="6" spans="1:7">
      <c r="A6" s="6" t="s">
        <v>198</v>
      </c>
      <c r="B6" s="7">
        <f>VLOOKUP(A6,LOC_Rawdata!$A$2:$F$660,3,0)</f>
        <v>28</v>
      </c>
      <c r="C6" s="8" t="s">
        <v>195</v>
      </c>
      <c r="D6" s="1">
        <f>COUNTIF(LOC_Screen_Summary!$A:$A,C6)</f>
        <v>0</v>
      </c>
    </row>
    <row r="7" spans="1:7">
      <c r="A7" s="6" t="s">
        <v>199</v>
      </c>
      <c r="B7" s="7">
        <f>VLOOKUP(A7,LOC_Rawdata!$A$2:$F$660,3,0)</f>
        <v>19</v>
      </c>
      <c r="C7" s="8" t="s">
        <v>195</v>
      </c>
      <c r="D7" s="1">
        <f>COUNTIF(LOC_Screen_Summary!$A:$A,C7)</f>
        <v>0</v>
      </c>
    </row>
    <row r="8" spans="1:7">
      <c r="A8" s="6" t="s">
        <v>200</v>
      </c>
      <c r="B8" s="7">
        <f>VLOOKUP(A8,LOC_Rawdata!$A$2:$F$660,3,0)</f>
        <v>19</v>
      </c>
      <c r="C8" s="8" t="s">
        <v>195</v>
      </c>
      <c r="D8" s="1">
        <f>COUNTIF(LOC_Screen_Summary!$A:$A,C8)</f>
        <v>0</v>
      </c>
    </row>
    <row r="9" spans="1:7">
      <c r="A9" s="6" t="s">
        <v>201</v>
      </c>
      <c r="B9" s="7">
        <f>VLOOKUP(A9,LOC_Rawdata!$A$2:$F$660,3,0)</f>
        <v>86</v>
      </c>
      <c r="C9" s="8" t="s">
        <v>195</v>
      </c>
      <c r="D9" s="1">
        <f>COUNTIF(LOC_Screen_Summary!$A:$A,C9)</f>
        <v>0</v>
      </c>
    </row>
    <row r="10" spans="1:7">
      <c r="A10" s="6" t="s">
        <v>202</v>
      </c>
      <c r="B10" s="7">
        <f>VLOOKUP(A10,LOC_Rawdata!$A$2:$F$660,3,0)</f>
        <v>16</v>
      </c>
      <c r="C10" s="8" t="s">
        <v>193</v>
      </c>
      <c r="D10" s="1">
        <f>COUNTIF(LOC_Screen_Summary!$A:$A,C10)</f>
        <v>0</v>
      </c>
    </row>
    <row r="11" spans="1:7">
      <c r="A11" s="6" t="s">
        <v>203</v>
      </c>
      <c r="B11" s="7">
        <f>VLOOKUP(A11,LOC_Rawdata!$A$2:$F$660,3,0)</f>
        <v>14</v>
      </c>
      <c r="C11" s="8" t="s">
        <v>193</v>
      </c>
      <c r="D11" s="1">
        <f>COUNTIF(LOC_Screen_Summary!$A:$A,C11)</f>
        <v>0</v>
      </c>
    </row>
    <row r="12" spans="1:7">
      <c r="A12" s="6" t="s">
        <v>204</v>
      </c>
      <c r="B12" s="7">
        <f>VLOOKUP(A12,LOC_Rawdata!$A$2:$F$660,3,0)</f>
        <v>15</v>
      </c>
      <c r="C12" s="8" t="s">
        <v>193</v>
      </c>
      <c r="D12" s="1">
        <f>COUNTIF(LOC_Screen_Summary!$A:$A,C12)</f>
        <v>0</v>
      </c>
    </row>
    <row r="13" spans="1:7">
      <c r="A13" s="6" t="s">
        <v>205</v>
      </c>
      <c r="B13" s="7">
        <f>VLOOKUP(A13,LOC_Rawdata!$A$2:$F$660,3,0)</f>
        <v>16</v>
      </c>
      <c r="C13" s="8" t="s">
        <v>193</v>
      </c>
      <c r="D13" s="1">
        <f>COUNTIF(LOC_Screen_Summary!$A:$A,C13)</f>
        <v>0</v>
      </c>
    </row>
    <row r="14" spans="1:7">
      <c r="A14" s="6" t="s">
        <v>206</v>
      </c>
      <c r="B14" s="7">
        <f>VLOOKUP(A14,LOC_Rawdata!$A$2:$F$660,3,0)</f>
        <v>22</v>
      </c>
      <c r="C14" s="8" t="s">
        <v>195</v>
      </c>
      <c r="D14" s="1">
        <f>COUNTIF(LOC_Screen_Summary!$A:$A,C14)</f>
        <v>0</v>
      </c>
    </row>
    <row r="15" spans="1:7">
      <c r="A15" s="6" t="s">
        <v>207</v>
      </c>
      <c r="B15" s="7">
        <f>VLOOKUP(A15,LOC_Rawdata!$A$2:$F$660,3,0)</f>
        <v>28</v>
      </c>
      <c r="C15" s="8" t="s">
        <v>195</v>
      </c>
      <c r="D15" s="1">
        <f>COUNTIF(LOC_Screen_Summary!$A:$A,C15)</f>
        <v>0</v>
      </c>
    </row>
    <row r="16" spans="1:7">
      <c r="A16" s="6" t="s">
        <v>208</v>
      </c>
      <c r="B16" s="7">
        <f>VLOOKUP(A16,LOC_Rawdata!$A$2:$F$660,3,0)</f>
        <v>16</v>
      </c>
      <c r="C16" s="8" t="s">
        <v>195</v>
      </c>
      <c r="D16" s="1">
        <f>COUNTIF(LOC_Screen_Summary!$A:$A,C16)</f>
        <v>0</v>
      </c>
    </row>
    <row r="17" spans="1:4">
      <c r="A17" s="6" t="s">
        <v>209</v>
      </c>
      <c r="B17" s="7">
        <f>VLOOKUP(A17,LOC_Rawdata!$A$2:$F$660,3,0)</f>
        <v>21</v>
      </c>
      <c r="C17" s="8" t="s">
        <v>195</v>
      </c>
      <c r="D17" s="1">
        <f>COUNTIF(LOC_Screen_Summary!$A:$A,C17)</f>
        <v>0</v>
      </c>
    </row>
    <row r="18" spans="1:4">
      <c r="A18" s="6" t="s">
        <v>210</v>
      </c>
      <c r="B18" s="7">
        <f>VLOOKUP(A18,LOC_Rawdata!$A$2:$F$660,3,0)</f>
        <v>15</v>
      </c>
      <c r="C18" s="8" t="s">
        <v>193</v>
      </c>
      <c r="D18" s="1">
        <f>COUNTIF(LOC_Screen_Summary!$A:$A,C18)</f>
        <v>0</v>
      </c>
    </row>
    <row r="19" spans="1:4">
      <c r="A19" s="6" t="s">
        <v>211</v>
      </c>
      <c r="B19" s="7">
        <f>VLOOKUP(A19,LOC_Rawdata!$A$2:$F$660,3,0)</f>
        <v>12</v>
      </c>
      <c r="C19" s="8" t="s">
        <v>193</v>
      </c>
      <c r="D19" s="1">
        <f>COUNTIF(LOC_Screen_Summary!$A:$A,C19)</f>
        <v>0</v>
      </c>
    </row>
    <row r="20" spans="1:4">
      <c r="A20" s="6" t="s">
        <v>212</v>
      </c>
      <c r="B20" s="7">
        <f>VLOOKUP(A20,LOC_Rawdata!$A$2:$F$660,3,0)</f>
        <v>8</v>
      </c>
      <c r="C20" s="8" t="s">
        <v>193</v>
      </c>
      <c r="D20" s="1">
        <f>COUNTIF(LOC_Screen_Summary!$A:$A,C20)</f>
        <v>0</v>
      </c>
    </row>
    <row r="21" spans="1:4">
      <c r="A21" s="6" t="s">
        <v>213</v>
      </c>
      <c r="B21" s="7">
        <f>VLOOKUP(A21,LOC_Rawdata!$A$2:$F$660,3,0)</f>
        <v>11</v>
      </c>
      <c r="C21" s="8" t="s">
        <v>193</v>
      </c>
      <c r="D21" s="1">
        <f>COUNTIF(LOC_Screen_Summary!$A:$A,C21)</f>
        <v>0</v>
      </c>
    </row>
    <row r="22" spans="1:4">
      <c r="A22" s="6" t="s">
        <v>214</v>
      </c>
      <c r="B22" s="7">
        <f>VLOOKUP(A22,LOC_Rawdata!$A$2:$F$660,3,0)</f>
        <v>34</v>
      </c>
      <c r="C22" s="8" t="s">
        <v>193</v>
      </c>
      <c r="D22" s="1">
        <f>COUNTIF(LOC_Screen_Summary!$A:$A,C22)</f>
        <v>0</v>
      </c>
    </row>
    <row r="23" spans="1:4">
      <c r="A23" s="6" t="s">
        <v>215</v>
      </c>
      <c r="B23" s="7">
        <f>VLOOKUP(A23,LOC_Rawdata!$A$2:$F$660,3,0)</f>
        <v>24</v>
      </c>
      <c r="C23" s="8" t="s">
        <v>193</v>
      </c>
      <c r="D23" s="1">
        <f>COUNTIF(LOC_Screen_Summary!$A:$A,C23)</f>
        <v>0</v>
      </c>
    </row>
    <row r="24" spans="1:4">
      <c r="A24" s="6" t="s">
        <v>216</v>
      </c>
      <c r="B24" s="7">
        <f>VLOOKUP(A24,LOC_Rawdata!$A$2:$F$660,3,0)</f>
        <v>17</v>
      </c>
      <c r="C24" s="8" t="s">
        <v>193</v>
      </c>
      <c r="D24" s="1">
        <f>COUNTIF(LOC_Screen_Summary!$A:$A,C24)</f>
        <v>0</v>
      </c>
    </row>
    <row r="25" spans="1:4">
      <c r="A25" s="6" t="s">
        <v>217</v>
      </c>
      <c r="B25" s="7">
        <f>VLOOKUP(A25,LOC_Rawdata!$A$2:$F$660,3,0)</f>
        <v>27</v>
      </c>
      <c r="C25" s="8" t="s">
        <v>193</v>
      </c>
      <c r="D25" s="1">
        <f>COUNTIF(LOC_Screen_Summary!$A:$A,C25)</f>
        <v>0</v>
      </c>
    </row>
    <row r="26" spans="1:4">
      <c r="A26" s="6" t="s">
        <v>218</v>
      </c>
      <c r="B26" s="7">
        <f>VLOOKUP(A26,LOC_Rawdata!$A$2:$F$660,3,0)</f>
        <v>45</v>
      </c>
      <c r="C26" s="8" t="s">
        <v>193</v>
      </c>
      <c r="D26" s="1">
        <f>COUNTIF(LOC_Screen_Summary!$A:$A,C26)</f>
        <v>0</v>
      </c>
    </row>
    <row r="27" spans="1:4">
      <c r="A27" s="6" t="s">
        <v>219</v>
      </c>
      <c r="B27" s="7">
        <f>VLOOKUP(A27,LOC_Rawdata!$A$2:$F$660,3,0)</f>
        <v>25</v>
      </c>
      <c r="C27" s="8" t="s">
        <v>193</v>
      </c>
      <c r="D27" s="1">
        <f>COUNTIF(LOC_Screen_Summary!$A:$A,C27)</f>
        <v>0</v>
      </c>
    </row>
    <row r="28" spans="1:4">
      <c r="A28" s="6" t="s">
        <v>220</v>
      </c>
      <c r="B28" s="7">
        <f>VLOOKUP(A28,LOC_Rawdata!$A$2:$F$660,3,0)</f>
        <v>16</v>
      </c>
      <c r="C28" s="8" t="s">
        <v>193</v>
      </c>
      <c r="D28" s="1">
        <f>COUNTIF(LOC_Screen_Summary!$A:$A,C28)</f>
        <v>0</v>
      </c>
    </row>
    <row r="29" spans="1:4">
      <c r="A29" s="6" t="s">
        <v>221</v>
      </c>
      <c r="B29" s="7">
        <f>VLOOKUP(A29,LOC_Rawdata!$A$2:$F$660,3,0)</f>
        <v>11</v>
      </c>
      <c r="C29" s="8" t="s">
        <v>193</v>
      </c>
      <c r="D29" s="1">
        <f>COUNTIF(LOC_Screen_Summary!$A:$A,C29)</f>
        <v>0</v>
      </c>
    </row>
    <row r="30" spans="1:4">
      <c r="A30" s="6" t="s">
        <v>222</v>
      </c>
      <c r="B30" s="7">
        <f>VLOOKUP(A30,LOC_Rawdata!$A$2:$F$660,3,0)</f>
        <v>46</v>
      </c>
      <c r="C30" s="8" t="s">
        <v>193</v>
      </c>
      <c r="D30" s="1">
        <f>COUNTIF(LOC_Screen_Summary!$A:$A,C30)</f>
        <v>0</v>
      </c>
    </row>
    <row r="31" spans="1:4">
      <c r="A31" s="6" t="s">
        <v>223</v>
      </c>
      <c r="B31" s="7">
        <f>VLOOKUP(A31,LOC_Rawdata!$A$2:$F$660,3,0)</f>
        <v>25</v>
      </c>
      <c r="C31" s="8" t="s">
        <v>193</v>
      </c>
      <c r="D31" s="1">
        <f>COUNTIF(LOC_Screen_Summary!$A:$A,C31)</f>
        <v>0</v>
      </c>
    </row>
    <row r="32" spans="1:4">
      <c r="A32" s="6" t="s">
        <v>224</v>
      </c>
      <c r="B32" s="7">
        <f>VLOOKUP(A32,LOC_Rawdata!$A$2:$F$660,3,0)</f>
        <v>23</v>
      </c>
      <c r="C32" s="8" t="s">
        <v>193</v>
      </c>
      <c r="D32" s="1">
        <f>COUNTIF(LOC_Screen_Summary!$A:$A,C32)</f>
        <v>0</v>
      </c>
    </row>
    <row r="33" spans="1:4">
      <c r="A33" s="6" t="s">
        <v>225</v>
      </c>
      <c r="B33" s="7">
        <f>VLOOKUP(A33,LOC_Rawdata!$A$2:$F$660,3,0)</f>
        <v>34</v>
      </c>
      <c r="C33" s="8" t="s">
        <v>193</v>
      </c>
      <c r="D33" s="1">
        <f>COUNTIF(LOC_Screen_Summary!$A:$A,C33)</f>
        <v>0</v>
      </c>
    </row>
    <row r="34" spans="1:4">
      <c r="A34" s="6" t="s">
        <v>226</v>
      </c>
      <c r="B34" s="7">
        <f>VLOOKUP(A34,LOC_Rawdata!$A$2:$F$660,3,0)</f>
        <v>63</v>
      </c>
      <c r="C34" s="8" t="s">
        <v>193</v>
      </c>
      <c r="D34" s="1">
        <f>COUNTIF(LOC_Screen_Summary!$A:$A,C34)</f>
        <v>0</v>
      </c>
    </row>
    <row r="35" spans="1:4">
      <c r="A35" s="6" t="s">
        <v>227</v>
      </c>
      <c r="B35" s="7">
        <f>VLOOKUP(A35,LOC_Rawdata!$A$2:$F$660,3,0)</f>
        <v>16</v>
      </c>
      <c r="C35" s="8" t="s">
        <v>193</v>
      </c>
      <c r="D35" s="1">
        <f>COUNTIF(LOC_Screen_Summary!$A:$A,C35)</f>
        <v>0</v>
      </c>
    </row>
    <row r="36" spans="1:4">
      <c r="A36" s="6" t="s">
        <v>228</v>
      </c>
      <c r="B36" s="7">
        <f>VLOOKUP(A36,LOC_Rawdata!$A$2:$F$660,3,0)</f>
        <v>14</v>
      </c>
      <c r="C36" s="8" t="s">
        <v>193</v>
      </c>
      <c r="D36" s="1">
        <f>COUNTIF(LOC_Screen_Summary!$A:$A,C36)</f>
        <v>0</v>
      </c>
    </row>
    <row r="37" spans="1:4">
      <c r="A37" s="6" t="s">
        <v>229</v>
      </c>
      <c r="B37" s="7">
        <f>VLOOKUP(A37,LOC_Rawdata!$A$2:$F$660,3,0)</f>
        <v>19</v>
      </c>
      <c r="C37" s="8" t="s">
        <v>193</v>
      </c>
      <c r="D37" s="1">
        <f>COUNTIF(LOC_Screen_Summary!$A:$A,C37)</f>
        <v>0</v>
      </c>
    </row>
    <row r="38" spans="1:4">
      <c r="A38" s="6" t="s">
        <v>230</v>
      </c>
      <c r="B38" s="7">
        <f>VLOOKUP(A38,LOC_Rawdata!$A$2:$F$660,3,0)</f>
        <v>16</v>
      </c>
      <c r="C38" s="8" t="s">
        <v>193</v>
      </c>
      <c r="D38" s="1">
        <f>COUNTIF(LOC_Screen_Summary!$A:$A,C38)</f>
        <v>0</v>
      </c>
    </row>
    <row r="39" spans="1:4">
      <c r="A39" s="6" t="s">
        <v>231</v>
      </c>
      <c r="B39" s="7">
        <f>VLOOKUP(A39,LOC_Rawdata!$A$2:$F$660,3,0)</f>
        <v>17</v>
      </c>
      <c r="C39" s="8" t="s">
        <v>193</v>
      </c>
      <c r="D39" s="1">
        <f>COUNTIF(LOC_Screen_Summary!$A:$A,C39)</f>
        <v>0</v>
      </c>
    </row>
    <row r="40" spans="1:4">
      <c r="A40" s="6" t="s">
        <v>232</v>
      </c>
      <c r="B40" s="7">
        <f>VLOOKUP(A40,LOC_Rawdata!$A$2:$F$660,3,0)</f>
        <v>17</v>
      </c>
      <c r="C40" s="8" t="s">
        <v>193</v>
      </c>
      <c r="D40" s="1">
        <f>COUNTIF(LOC_Screen_Summary!$A:$A,C40)</f>
        <v>0</v>
      </c>
    </row>
    <row r="41" spans="1:4">
      <c r="A41" s="6" t="s">
        <v>233</v>
      </c>
      <c r="B41" s="7">
        <f>VLOOKUP(A41,LOC_Rawdata!$A$2:$F$660,3,0)</f>
        <v>20</v>
      </c>
      <c r="C41" s="8" t="s">
        <v>193</v>
      </c>
      <c r="D41" s="1">
        <f>COUNTIF(LOC_Screen_Summary!$A:$A,C41)</f>
        <v>0</v>
      </c>
    </row>
    <row r="42" spans="1:4">
      <c r="A42" s="6" t="s">
        <v>234</v>
      </c>
      <c r="B42" s="7">
        <f>VLOOKUP(A42,LOC_Rawdata!$A$2:$F$660,3,0)</f>
        <v>69</v>
      </c>
      <c r="C42" s="8" t="s">
        <v>193</v>
      </c>
      <c r="D42" s="1">
        <f>COUNTIF(LOC_Screen_Summary!$A:$A,C42)</f>
        <v>0</v>
      </c>
    </row>
    <row r="43" spans="1:4">
      <c r="A43" s="6" t="s">
        <v>235</v>
      </c>
      <c r="B43" s="7">
        <f>VLOOKUP(A43,LOC_Rawdata!$A$2:$F$660,3,0)</f>
        <v>14</v>
      </c>
      <c r="C43" s="8" t="s">
        <v>193</v>
      </c>
      <c r="D43" s="1">
        <f>COUNTIF(LOC_Screen_Summary!$A:$A,C43)</f>
        <v>0</v>
      </c>
    </row>
    <row r="44" spans="1:4">
      <c r="A44" s="6" t="s">
        <v>236</v>
      </c>
      <c r="B44" s="7">
        <f>VLOOKUP(A44,LOC_Rawdata!$A$2:$F$660,3,0)</f>
        <v>16</v>
      </c>
      <c r="C44" s="8" t="s">
        <v>193</v>
      </c>
      <c r="D44" s="1">
        <f>COUNTIF(LOC_Screen_Summary!$A:$A,C44)</f>
        <v>0</v>
      </c>
    </row>
    <row r="45" spans="1:4">
      <c r="A45" s="6" t="s">
        <v>237</v>
      </c>
      <c r="B45" s="7">
        <f>VLOOKUP(A45,LOC_Rawdata!$A$2:$F$660,3,0)</f>
        <v>16</v>
      </c>
      <c r="C45" s="8" t="s">
        <v>193</v>
      </c>
      <c r="D45" s="1">
        <f>COUNTIF(LOC_Screen_Summary!$A:$A,C45)</f>
        <v>0</v>
      </c>
    </row>
    <row r="46" spans="1:4">
      <c r="A46" s="6" t="s">
        <v>238</v>
      </c>
      <c r="B46" s="7">
        <f>VLOOKUP(A46,LOC_Rawdata!$A$2:$F$660,3,0)</f>
        <v>12</v>
      </c>
      <c r="C46" s="8" t="s">
        <v>193</v>
      </c>
      <c r="D46" s="1">
        <f>COUNTIF(LOC_Screen_Summary!$A:$A,C46)</f>
        <v>0</v>
      </c>
    </row>
    <row r="47" spans="1:4">
      <c r="A47" s="6" t="s">
        <v>239</v>
      </c>
      <c r="B47" s="7">
        <f>VLOOKUP(A47,LOC_Rawdata!$A$2:$F$660,3,0)</f>
        <v>14</v>
      </c>
      <c r="C47" s="8" t="s">
        <v>193</v>
      </c>
      <c r="D47" s="1">
        <f>COUNTIF(LOC_Screen_Summary!$A:$A,C47)</f>
        <v>0</v>
      </c>
    </row>
    <row r="48" spans="1:4">
      <c r="A48" s="6" t="s">
        <v>240</v>
      </c>
      <c r="B48" s="7">
        <f>VLOOKUP(A48,LOC_Rawdata!$A$2:$F$660,3,0)</f>
        <v>11</v>
      </c>
      <c r="C48" s="8" t="s">
        <v>193</v>
      </c>
      <c r="D48" s="1">
        <f>COUNTIF(LOC_Screen_Summary!$A:$A,C48)</f>
        <v>0</v>
      </c>
    </row>
    <row r="49" spans="1:4">
      <c r="A49" s="6" t="s">
        <v>241</v>
      </c>
      <c r="B49" s="7">
        <f>VLOOKUP(A49,LOC_Rawdata!$A$2:$F$660,3,0)</f>
        <v>37</v>
      </c>
      <c r="C49" s="8" t="s">
        <v>193</v>
      </c>
      <c r="D49" s="1">
        <f>COUNTIF(LOC_Screen_Summary!$A:$A,C49)</f>
        <v>0</v>
      </c>
    </row>
    <row r="50" spans="1:4">
      <c r="A50" s="6" t="s">
        <v>242</v>
      </c>
      <c r="B50" s="7">
        <f>VLOOKUP(A50,LOC_Rawdata!$A$2:$F$660,3,0)</f>
        <v>27</v>
      </c>
      <c r="C50" s="8" t="s">
        <v>193</v>
      </c>
      <c r="D50" s="1">
        <f>COUNTIF(LOC_Screen_Summary!$A:$A,C50)</f>
        <v>0</v>
      </c>
    </row>
    <row r="51" spans="1:4">
      <c r="A51" s="6" t="s">
        <v>243</v>
      </c>
      <c r="B51" s="7">
        <f>VLOOKUP(A51,LOC_Rawdata!$A$2:$F$660,3,0)</f>
        <v>18</v>
      </c>
      <c r="C51" s="8" t="s">
        <v>193</v>
      </c>
      <c r="D51" s="1">
        <f>COUNTIF(LOC_Screen_Summary!$A:$A,C51)</f>
        <v>0</v>
      </c>
    </row>
    <row r="52" spans="1:4">
      <c r="A52" s="6" t="s">
        <v>244</v>
      </c>
      <c r="B52" s="7">
        <f>VLOOKUP(A52,LOC_Rawdata!$A$2:$F$660,3,0)</f>
        <v>16</v>
      </c>
      <c r="C52" s="8" t="s">
        <v>193</v>
      </c>
      <c r="D52" s="1">
        <f>COUNTIF(LOC_Screen_Summary!$A:$A,C52)</f>
        <v>0</v>
      </c>
    </row>
    <row r="53" spans="1:4">
      <c r="A53" s="6" t="s">
        <v>245</v>
      </c>
      <c r="B53" s="7">
        <f>VLOOKUP(A53,LOC_Rawdata!$A$2:$F$660,3,0)</f>
        <v>15</v>
      </c>
      <c r="C53" s="8" t="s">
        <v>193</v>
      </c>
      <c r="D53" s="1">
        <f>COUNTIF(LOC_Screen_Summary!$A:$A,C53)</f>
        <v>0</v>
      </c>
    </row>
    <row r="54" spans="1:4">
      <c r="A54" s="6" t="s">
        <v>246</v>
      </c>
      <c r="B54" s="7">
        <f>VLOOKUP(A54,LOC_Rawdata!$A$2:$F$660,3,0)</f>
        <v>27</v>
      </c>
      <c r="C54" s="8" t="s">
        <v>193</v>
      </c>
      <c r="D54" s="1">
        <f>COUNTIF(LOC_Screen_Summary!$A:$A,C54)</f>
        <v>0</v>
      </c>
    </row>
    <row r="55" spans="1:4">
      <c r="A55" s="6" t="s">
        <v>247</v>
      </c>
      <c r="B55" s="7">
        <f>VLOOKUP(A55,LOC_Rawdata!$A$2:$F$660,3,0)</f>
        <v>15</v>
      </c>
      <c r="C55" s="8" t="s">
        <v>193</v>
      </c>
      <c r="D55" s="1">
        <f>COUNTIF(LOC_Screen_Summary!$A:$A,C55)</f>
        <v>0</v>
      </c>
    </row>
    <row r="56" spans="1:4">
      <c r="A56" s="6" t="s">
        <v>248</v>
      </c>
      <c r="B56" s="7">
        <f>VLOOKUP(A56,LOC_Rawdata!$A$2:$F$660,3,0)</f>
        <v>18</v>
      </c>
      <c r="C56" s="8" t="s">
        <v>193</v>
      </c>
      <c r="D56" s="1">
        <f>COUNTIF(LOC_Screen_Summary!$A:$A,C56)</f>
        <v>0</v>
      </c>
    </row>
    <row r="57" spans="1:4">
      <c r="A57" s="6" t="s">
        <v>249</v>
      </c>
      <c r="B57" s="7">
        <f>VLOOKUP(A57,LOC_Rawdata!$A$2:$F$660,3,0)</f>
        <v>17</v>
      </c>
      <c r="C57" s="8" t="s">
        <v>193</v>
      </c>
      <c r="D57" s="1">
        <f>COUNTIF(LOC_Screen_Summary!$A:$A,C57)</f>
        <v>0</v>
      </c>
    </row>
    <row r="58" spans="1:4">
      <c r="A58" s="6" t="s">
        <v>250</v>
      </c>
      <c r="B58" s="7">
        <f>VLOOKUP(A58,LOC_Rawdata!$A$2:$F$660,3,0)</f>
        <v>11</v>
      </c>
      <c r="C58" s="8" t="s">
        <v>193</v>
      </c>
      <c r="D58" s="1">
        <f>COUNTIF(LOC_Screen_Summary!$A:$A,C58)</f>
        <v>0</v>
      </c>
    </row>
    <row r="59" spans="1:4">
      <c r="A59" s="6" t="s">
        <v>251</v>
      </c>
      <c r="B59" s="7">
        <f>VLOOKUP(A59,LOC_Rawdata!$A$2:$F$660,3,0)</f>
        <v>21</v>
      </c>
      <c r="C59" s="8" t="s">
        <v>193</v>
      </c>
      <c r="D59" s="1">
        <f>COUNTIF(LOC_Screen_Summary!$A:$A,C59)</f>
        <v>0</v>
      </c>
    </row>
    <row r="60" spans="1:4">
      <c r="A60" s="6" t="s">
        <v>252</v>
      </c>
      <c r="B60" s="7">
        <f>VLOOKUP(A60,LOC_Rawdata!$A$2:$F$660,3,0)</f>
        <v>42</v>
      </c>
      <c r="C60" s="8" t="s">
        <v>193</v>
      </c>
      <c r="D60" s="1">
        <f>COUNTIF(LOC_Screen_Summary!$A:$A,C60)</f>
        <v>0</v>
      </c>
    </row>
    <row r="61" spans="1:4">
      <c r="A61" s="6" t="s">
        <v>253</v>
      </c>
      <c r="B61" s="7">
        <f>VLOOKUP(A61,LOC_Rawdata!$A$2:$F$660,3,0)</f>
        <v>22</v>
      </c>
      <c r="C61" s="8" t="s">
        <v>193</v>
      </c>
      <c r="D61" s="1">
        <f>COUNTIF(LOC_Screen_Summary!$A:$A,C61)</f>
        <v>0</v>
      </c>
    </row>
    <row r="62" spans="1:4">
      <c r="A62" s="6" t="s">
        <v>254</v>
      </c>
      <c r="B62" s="7">
        <f>VLOOKUP(A62,LOC_Rawdata!$A$2:$F$660,3,0)</f>
        <v>22</v>
      </c>
      <c r="C62" s="8" t="s">
        <v>193</v>
      </c>
      <c r="D62" s="1">
        <f>COUNTIF(LOC_Screen_Summary!$A:$A,C62)</f>
        <v>0</v>
      </c>
    </row>
    <row r="63" spans="1:4">
      <c r="A63" s="6" t="s">
        <v>255</v>
      </c>
      <c r="B63" s="7">
        <f>VLOOKUP(A63,LOC_Rawdata!$A$2:$F$660,3,0)</f>
        <v>64</v>
      </c>
      <c r="C63" s="8" t="s">
        <v>193</v>
      </c>
      <c r="D63" s="1">
        <f>COUNTIF(LOC_Screen_Summary!$A:$A,C63)</f>
        <v>0</v>
      </c>
    </row>
    <row r="64" spans="1:4">
      <c r="A64" s="6" t="s">
        <v>256</v>
      </c>
      <c r="B64" s="7">
        <f>VLOOKUP(A64,LOC_Rawdata!$A$2:$F$660,3,0)</f>
        <v>19</v>
      </c>
      <c r="C64" s="8" t="s">
        <v>193</v>
      </c>
      <c r="D64" s="1">
        <f>COUNTIF(LOC_Screen_Summary!$A:$A,C64)</f>
        <v>0</v>
      </c>
    </row>
    <row r="65" spans="1:4">
      <c r="A65" s="6" t="s">
        <v>257</v>
      </c>
      <c r="B65" s="7">
        <f>VLOOKUP(A65,LOC_Rawdata!$A$2:$F$660,3,0)</f>
        <v>24</v>
      </c>
      <c r="C65" s="8" t="s">
        <v>193</v>
      </c>
      <c r="D65" s="1">
        <f>COUNTIF(LOC_Screen_Summary!$A:$A,C65)</f>
        <v>0</v>
      </c>
    </row>
    <row r="66" spans="1:4">
      <c r="A66" s="6" t="s">
        <v>258</v>
      </c>
      <c r="B66" s="7">
        <f>VLOOKUP(A66,LOC_Rawdata!$A$2:$F$660,3,0)</f>
        <v>22</v>
      </c>
      <c r="C66" s="8" t="s">
        <v>193</v>
      </c>
      <c r="D66" s="1">
        <f>COUNTIF(LOC_Screen_Summary!$A:$A,C66)</f>
        <v>0</v>
      </c>
    </row>
    <row r="67" spans="1:4">
      <c r="A67" s="6" t="s">
        <v>259</v>
      </c>
      <c r="B67" s="7">
        <f>VLOOKUP(A67,LOC_Rawdata!$A$2:$F$660,3,0)</f>
        <v>23</v>
      </c>
      <c r="C67" s="8" t="s">
        <v>193</v>
      </c>
      <c r="D67" s="1">
        <f>COUNTIF(LOC_Screen_Summary!$A:$A,C67)</f>
        <v>0</v>
      </c>
    </row>
    <row r="68" spans="1:4">
      <c r="A68" s="6" t="s">
        <v>260</v>
      </c>
      <c r="B68" s="7">
        <f>VLOOKUP(A68,LOC_Rawdata!$A$2:$F$660,3,0)</f>
        <v>25</v>
      </c>
      <c r="C68" s="8" t="s">
        <v>193</v>
      </c>
      <c r="D68" s="1">
        <f>COUNTIF(LOC_Screen_Summary!$A:$A,C68)</f>
        <v>0</v>
      </c>
    </row>
    <row r="69" spans="1:4">
      <c r="A69" s="6" t="s">
        <v>261</v>
      </c>
      <c r="B69" s="7">
        <f>VLOOKUP(A69,LOC_Rawdata!$A$2:$F$660,3,0)</f>
        <v>23</v>
      </c>
      <c r="C69" s="8" t="s">
        <v>193</v>
      </c>
      <c r="D69" s="1">
        <f>COUNTIF(LOC_Screen_Summary!$A:$A,C69)</f>
        <v>0</v>
      </c>
    </row>
    <row r="70" spans="1:4">
      <c r="A70" s="6" t="s">
        <v>262</v>
      </c>
      <c r="B70" s="7">
        <f>VLOOKUP(A70,LOC_Rawdata!$A$2:$F$660,3,0)</f>
        <v>24</v>
      </c>
      <c r="C70" s="8" t="s">
        <v>193</v>
      </c>
      <c r="D70" s="1">
        <f>COUNTIF(LOC_Screen_Summary!$A:$A,C70)</f>
        <v>0</v>
      </c>
    </row>
    <row r="71" spans="1:4">
      <c r="A71" s="6" t="s">
        <v>263</v>
      </c>
      <c r="B71" s="7">
        <f>VLOOKUP(A71,LOC_Rawdata!$A$2:$F$660,3,0)</f>
        <v>35</v>
      </c>
      <c r="C71" s="8" t="s">
        <v>193</v>
      </c>
      <c r="D71" s="1">
        <f>COUNTIF(LOC_Screen_Summary!$A:$A,C71)</f>
        <v>0</v>
      </c>
    </row>
    <row r="72" spans="1:4">
      <c r="A72" s="6" t="s">
        <v>264</v>
      </c>
      <c r="B72" s="7">
        <f>VLOOKUP(A72,LOC_Rawdata!$A$2:$F$660,3,0)</f>
        <v>16</v>
      </c>
      <c r="C72" s="8" t="s">
        <v>193</v>
      </c>
      <c r="D72" s="1">
        <f>COUNTIF(LOC_Screen_Summary!$A:$A,C72)</f>
        <v>0</v>
      </c>
    </row>
    <row r="73" spans="1:4">
      <c r="A73" s="6" t="s">
        <v>265</v>
      </c>
      <c r="B73" s="7">
        <f>VLOOKUP(A73,LOC_Rawdata!$A$2:$F$660,3,0)</f>
        <v>28</v>
      </c>
      <c r="C73" s="8" t="s">
        <v>193</v>
      </c>
      <c r="D73" s="1">
        <f>COUNTIF(LOC_Screen_Summary!$A:$A,C73)</f>
        <v>0</v>
      </c>
    </row>
    <row r="74" spans="1:4">
      <c r="A74" s="6" t="s">
        <v>266</v>
      </c>
      <c r="B74" s="7">
        <f>VLOOKUP(A74,LOC_Rawdata!$A$2:$F$660,3,0)</f>
        <v>22</v>
      </c>
      <c r="C74" s="8" t="s">
        <v>193</v>
      </c>
      <c r="D74" s="1">
        <f>COUNTIF(LOC_Screen_Summary!$A:$A,C74)</f>
        <v>0</v>
      </c>
    </row>
    <row r="75" spans="1:4">
      <c r="A75" s="6" t="s">
        <v>267</v>
      </c>
      <c r="B75" s="7">
        <f>VLOOKUP(A75,LOC_Rawdata!$A$2:$F$660,3,0)</f>
        <v>34</v>
      </c>
      <c r="C75" s="8" t="s">
        <v>193</v>
      </c>
      <c r="D75" s="1">
        <f>COUNTIF(LOC_Screen_Summary!$A:$A,C75)</f>
        <v>0</v>
      </c>
    </row>
    <row r="76" spans="1:4">
      <c r="A76" s="6" t="s">
        <v>268</v>
      </c>
      <c r="B76" s="7">
        <f>VLOOKUP(A76,LOC_Rawdata!$A$2:$F$660,3,0)</f>
        <v>16</v>
      </c>
      <c r="C76" s="8" t="s">
        <v>193</v>
      </c>
      <c r="D76" s="1">
        <f>COUNTIF(LOC_Screen_Summary!$A:$A,C76)</f>
        <v>0</v>
      </c>
    </row>
    <row r="77" spans="1:4">
      <c r="A77" s="6" t="s">
        <v>269</v>
      </c>
      <c r="B77" s="7">
        <f>VLOOKUP(A77,LOC_Rawdata!$A$2:$F$660,3,0)</f>
        <v>58</v>
      </c>
      <c r="C77" s="8" t="s">
        <v>193</v>
      </c>
      <c r="D77" s="1">
        <f>COUNTIF(LOC_Screen_Summary!$A:$A,C77)</f>
        <v>0</v>
      </c>
    </row>
    <row r="78" spans="1:4">
      <c r="A78" s="6" t="s">
        <v>270</v>
      </c>
      <c r="B78" s="7">
        <f>VLOOKUP(A78,LOC_Rawdata!$A$2:$F$660,3,0)</f>
        <v>17</v>
      </c>
      <c r="C78" s="8" t="s">
        <v>193</v>
      </c>
      <c r="D78" s="1">
        <f>COUNTIF(LOC_Screen_Summary!$A:$A,C78)</f>
        <v>0</v>
      </c>
    </row>
    <row r="79" spans="1:4">
      <c r="A79" s="6" t="s">
        <v>271</v>
      </c>
      <c r="B79" s="7">
        <f>VLOOKUP(A79,LOC_Rawdata!$A$2:$F$660,3,0)</f>
        <v>74</v>
      </c>
      <c r="C79" s="8" t="s">
        <v>193</v>
      </c>
      <c r="D79" s="1">
        <f>COUNTIF(LOC_Screen_Summary!$A:$A,C79)</f>
        <v>0</v>
      </c>
    </row>
    <row r="80" spans="1:4">
      <c r="A80" s="6" t="s">
        <v>272</v>
      </c>
      <c r="B80" s="7">
        <f>VLOOKUP(A80,LOC_Rawdata!$A$2:$F$660,3,0)</f>
        <v>37</v>
      </c>
      <c r="C80" s="8" t="s">
        <v>193</v>
      </c>
      <c r="D80" s="1">
        <f>COUNTIF(LOC_Screen_Summary!$A:$A,C80)</f>
        <v>0</v>
      </c>
    </row>
    <row r="81" spans="1:4">
      <c r="A81" s="6" t="s">
        <v>273</v>
      </c>
      <c r="B81" s="7">
        <f>VLOOKUP(A81,LOC_Rawdata!$A$2:$F$660,3,0)</f>
        <v>15</v>
      </c>
      <c r="C81" s="8" t="s">
        <v>193</v>
      </c>
      <c r="D81" s="1">
        <f>COUNTIF(LOC_Screen_Summary!$A:$A,C81)</f>
        <v>0</v>
      </c>
    </row>
    <row r="82" spans="1:4">
      <c r="A82" s="6" t="s">
        <v>274</v>
      </c>
      <c r="B82" s="7">
        <f>VLOOKUP(A82,LOC_Rawdata!$A$2:$F$660,3,0)</f>
        <v>17</v>
      </c>
      <c r="C82" s="8" t="s">
        <v>193</v>
      </c>
      <c r="D82" s="1">
        <f>COUNTIF(LOC_Screen_Summary!$A:$A,C82)</f>
        <v>0</v>
      </c>
    </row>
    <row r="83" spans="1:4">
      <c r="A83" s="6" t="s">
        <v>275</v>
      </c>
      <c r="B83" s="7">
        <f>VLOOKUP(A83,LOC_Rawdata!$A$2:$F$660,3,0)</f>
        <v>14</v>
      </c>
      <c r="C83" s="8" t="s">
        <v>193</v>
      </c>
      <c r="D83" s="1">
        <f>COUNTIF(LOC_Screen_Summary!$A:$A,C83)</f>
        <v>0</v>
      </c>
    </row>
    <row r="84" spans="1:4">
      <c r="A84" s="6" t="s">
        <v>276</v>
      </c>
      <c r="B84" s="7">
        <f>VLOOKUP(A84,LOC_Rawdata!$A$2:$F$660,3,0)</f>
        <v>22</v>
      </c>
      <c r="C84" s="8" t="s">
        <v>193</v>
      </c>
      <c r="D84" s="1">
        <f>COUNTIF(LOC_Screen_Summary!$A:$A,C84)</f>
        <v>0</v>
      </c>
    </row>
    <row r="85" spans="1:4">
      <c r="A85" s="6" t="s">
        <v>277</v>
      </c>
      <c r="B85" s="7">
        <f>VLOOKUP(A85,LOC_Rawdata!$A$2:$F$660,3,0)</f>
        <v>16</v>
      </c>
      <c r="C85" s="8" t="s">
        <v>193</v>
      </c>
      <c r="D85" s="1">
        <f>COUNTIF(LOC_Screen_Summary!$A:$A,C85)</f>
        <v>0</v>
      </c>
    </row>
    <row r="86" spans="1:4">
      <c r="A86" s="6" t="s">
        <v>278</v>
      </c>
      <c r="B86" s="7">
        <f>VLOOKUP(A86,LOC_Rawdata!$A$2:$F$660,3,0)</f>
        <v>15</v>
      </c>
      <c r="C86" s="8" t="s">
        <v>193</v>
      </c>
      <c r="D86" s="1">
        <f>COUNTIF(LOC_Screen_Summary!$A:$A,C86)</f>
        <v>0</v>
      </c>
    </row>
    <row r="87" spans="1:4">
      <c r="A87" s="6" t="s">
        <v>279</v>
      </c>
      <c r="B87" s="7">
        <f>VLOOKUP(A87,LOC_Rawdata!$A$2:$F$660,3,0)</f>
        <v>14</v>
      </c>
      <c r="C87" s="8" t="s">
        <v>193</v>
      </c>
      <c r="D87" s="1">
        <f>COUNTIF(LOC_Screen_Summary!$A:$A,C87)</f>
        <v>0</v>
      </c>
    </row>
    <row r="88" spans="1:4">
      <c r="A88" s="6" t="s">
        <v>280</v>
      </c>
      <c r="B88" s="7">
        <f>VLOOKUP(A88,LOC_Rawdata!$A$2:$F$660,3,0)</f>
        <v>19</v>
      </c>
      <c r="C88" s="8" t="s">
        <v>193</v>
      </c>
      <c r="D88" s="1">
        <f>COUNTIF(LOC_Screen_Summary!$A:$A,C88)</f>
        <v>0</v>
      </c>
    </row>
    <row r="89" spans="1:4">
      <c r="A89" s="6" t="s">
        <v>281</v>
      </c>
      <c r="B89" s="7">
        <f>VLOOKUP(A89,LOC_Rawdata!$A$2:$F$660,3,0)</f>
        <v>12</v>
      </c>
      <c r="C89" s="8" t="s">
        <v>195</v>
      </c>
      <c r="D89" s="1">
        <f>COUNTIF(LOC_Screen_Summary!$A:$A,C89)</f>
        <v>0</v>
      </c>
    </row>
    <row r="90" spans="1:4">
      <c r="A90" s="6" t="s">
        <v>282</v>
      </c>
      <c r="B90" s="7">
        <f>VLOOKUP(A90,LOC_Rawdata!$A$2:$F$660,3,0)</f>
        <v>23</v>
      </c>
      <c r="C90" s="8" t="s">
        <v>195</v>
      </c>
      <c r="D90" s="1">
        <f>COUNTIF(LOC_Screen_Summary!$A:$A,C90)</f>
        <v>0</v>
      </c>
    </row>
    <row r="91" spans="1:4">
      <c r="A91" s="6" t="s">
        <v>283</v>
      </c>
      <c r="B91" s="7">
        <f>VLOOKUP(A91,LOC_Rawdata!$A$2:$F$660,3,0)</f>
        <v>62</v>
      </c>
      <c r="C91" s="8" t="s">
        <v>195</v>
      </c>
      <c r="D91" s="1">
        <f>COUNTIF(LOC_Screen_Summary!$A:$A,C91)</f>
        <v>0</v>
      </c>
    </row>
    <row r="92" spans="1:4">
      <c r="A92" s="6" t="s">
        <v>284</v>
      </c>
      <c r="B92" s="7">
        <f>VLOOKUP(A92,LOC_Rawdata!$A$2:$F$660,3,0)</f>
        <v>83</v>
      </c>
      <c r="C92" s="8" t="s">
        <v>195</v>
      </c>
      <c r="D92" s="1">
        <f>COUNTIF(LOC_Screen_Summary!$A:$A,C92)</f>
        <v>0</v>
      </c>
    </row>
    <row r="93" spans="1:4">
      <c r="A93" s="6" t="s">
        <v>285</v>
      </c>
      <c r="B93" s="7">
        <f>VLOOKUP(A93,LOC_Rawdata!$A$2:$F$660,3,0)</f>
        <v>26</v>
      </c>
      <c r="C93" s="8" t="s">
        <v>195</v>
      </c>
      <c r="D93" s="1">
        <f>COUNTIF(LOC_Screen_Summary!$A:$A,C93)</f>
        <v>0</v>
      </c>
    </row>
    <row r="94" spans="1:4">
      <c r="A94" s="6" t="s">
        <v>286</v>
      </c>
      <c r="B94" s="7">
        <f>VLOOKUP(A94,LOC_Rawdata!$A$2:$F$660,3,0)</f>
        <v>40</v>
      </c>
      <c r="C94" s="8" t="s">
        <v>195</v>
      </c>
      <c r="D94" s="1">
        <f>COUNTIF(LOC_Screen_Summary!$A:$A,C94)</f>
        <v>0</v>
      </c>
    </row>
    <row r="95" spans="1:4">
      <c r="A95" s="6" t="s">
        <v>287</v>
      </c>
      <c r="B95" s="7">
        <f>VLOOKUP(A95,LOC_Rawdata!$A$2:$F$660,3,0)</f>
        <v>13</v>
      </c>
      <c r="C95" s="8" t="s">
        <v>193</v>
      </c>
      <c r="D95" s="1">
        <f>COUNTIF(LOC_Screen_Summary!$A:$A,C95)</f>
        <v>0</v>
      </c>
    </row>
    <row r="96" spans="1:4">
      <c r="A96" s="6" t="s">
        <v>288</v>
      </c>
      <c r="B96" s="7">
        <f>VLOOKUP(A96,LOC_Rawdata!$A$2:$F$660,3,0)</f>
        <v>12</v>
      </c>
      <c r="C96" s="8" t="s">
        <v>193</v>
      </c>
      <c r="D96" s="1">
        <f>COUNTIF(LOC_Screen_Summary!$A:$A,C96)</f>
        <v>0</v>
      </c>
    </row>
    <row r="97" spans="1:4">
      <c r="A97" s="6" t="s">
        <v>289</v>
      </c>
      <c r="B97" s="7">
        <f>VLOOKUP(A97,LOC_Rawdata!$A$2:$F$660,3,0)</f>
        <v>12</v>
      </c>
      <c r="C97" s="8" t="s">
        <v>193</v>
      </c>
      <c r="D97" s="1">
        <f>COUNTIF(LOC_Screen_Summary!$A:$A,C97)</f>
        <v>0</v>
      </c>
    </row>
    <row r="98" spans="1:4">
      <c r="A98" s="6" t="s">
        <v>290</v>
      </c>
      <c r="B98" s="7">
        <f>VLOOKUP(A98,LOC_Rawdata!$A$2:$F$660,3,0)</f>
        <v>13</v>
      </c>
      <c r="C98" s="8" t="s">
        <v>193</v>
      </c>
      <c r="D98" s="1">
        <f>COUNTIF(LOC_Screen_Summary!$A:$A,C98)</f>
        <v>0</v>
      </c>
    </row>
    <row r="99" spans="1:4">
      <c r="A99" s="6" t="s">
        <v>291</v>
      </c>
      <c r="B99" s="7">
        <f>VLOOKUP(A99,LOC_Rawdata!$A$2:$F$660,3,0)</f>
        <v>11</v>
      </c>
      <c r="C99" s="8" t="s">
        <v>195</v>
      </c>
      <c r="D99" s="1">
        <f>COUNTIF(LOC_Screen_Summary!$A:$A,C99)</f>
        <v>0</v>
      </c>
    </row>
    <row r="100" spans="1:4">
      <c r="A100" s="6" t="s">
        <v>292</v>
      </c>
      <c r="B100" s="7">
        <f>VLOOKUP(A100,LOC_Rawdata!$A$2:$F$660,3,0)</f>
        <v>31</v>
      </c>
      <c r="C100" s="8" t="s">
        <v>193</v>
      </c>
      <c r="D100" s="1">
        <f>COUNTIF(LOC_Screen_Summary!$A:$A,C100)</f>
        <v>0</v>
      </c>
    </row>
    <row r="101" spans="1:4">
      <c r="A101" s="6" t="s">
        <v>293</v>
      </c>
      <c r="B101" s="7">
        <f>VLOOKUP(A101,LOC_Rawdata!$A$2:$F$660,3,0)</f>
        <v>21</v>
      </c>
      <c r="C101" s="8" t="s">
        <v>193</v>
      </c>
      <c r="D101" s="1">
        <f>COUNTIF(LOC_Screen_Summary!$A:$A,C101)</f>
        <v>0</v>
      </c>
    </row>
    <row r="102" spans="1:4">
      <c r="A102" s="6" t="s">
        <v>294</v>
      </c>
      <c r="B102" s="7">
        <f>VLOOKUP(A102,LOC_Rawdata!$A$2:$F$660,3,0)</f>
        <v>14</v>
      </c>
      <c r="C102" s="8" t="s">
        <v>193</v>
      </c>
      <c r="D102" s="1">
        <f>COUNTIF(LOC_Screen_Summary!$A:$A,C102)</f>
        <v>0</v>
      </c>
    </row>
    <row r="103" spans="1:4">
      <c r="A103" s="6" t="s">
        <v>295</v>
      </c>
      <c r="B103" s="7">
        <f>VLOOKUP(A103,LOC_Rawdata!$A$2:$F$660,3,0)</f>
        <v>23</v>
      </c>
      <c r="C103" s="8" t="s">
        <v>193</v>
      </c>
      <c r="D103" s="1">
        <f>COUNTIF(LOC_Screen_Summary!$A:$A,C103)</f>
        <v>0</v>
      </c>
    </row>
    <row r="104" spans="1:4">
      <c r="A104" s="6" t="s">
        <v>296</v>
      </c>
      <c r="B104" s="7">
        <f>VLOOKUP(A104,LOC_Rawdata!$A$2:$F$660,3,0)</f>
        <v>42</v>
      </c>
      <c r="C104" s="8" t="s">
        <v>193</v>
      </c>
      <c r="D104" s="1">
        <f>COUNTIF(LOC_Screen_Summary!$A:$A,C104)</f>
        <v>0</v>
      </c>
    </row>
    <row r="105" spans="1:4">
      <c r="A105" s="6" t="s">
        <v>297</v>
      </c>
      <c r="B105" s="7">
        <f>VLOOKUP(A105,LOC_Rawdata!$A$2:$F$660,3,0)</f>
        <v>23</v>
      </c>
      <c r="C105" s="8" t="s">
        <v>193</v>
      </c>
      <c r="D105" s="1">
        <f>COUNTIF(LOC_Screen_Summary!$A:$A,C105)</f>
        <v>0</v>
      </c>
    </row>
    <row r="106" spans="1:4">
      <c r="A106" s="6" t="s">
        <v>298</v>
      </c>
      <c r="B106" s="7">
        <f>VLOOKUP(A106,LOC_Rawdata!$A$2:$F$660,3,0)</f>
        <v>13</v>
      </c>
      <c r="C106" s="8" t="s">
        <v>193</v>
      </c>
      <c r="D106" s="1">
        <f>COUNTIF(LOC_Screen_Summary!$A:$A,C106)</f>
        <v>0</v>
      </c>
    </row>
    <row r="107" spans="1:4">
      <c r="A107" s="6" t="s">
        <v>299</v>
      </c>
      <c r="B107" s="7">
        <f>VLOOKUP(A107,LOC_Rawdata!$A$2:$F$660,3,0)</f>
        <v>10</v>
      </c>
      <c r="C107" s="8" t="s">
        <v>193</v>
      </c>
      <c r="D107" s="1">
        <f>COUNTIF(LOC_Screen_Summary!$A:$A,C107)</f>
        <v>0</v>
      </c>
    </row>
    <row r="108" spans="1:4">
      <c r="A108" s="6" t="s">
        <v>300</v>
      </c>
      <c r="B108" s="7">
        <f>VLOOKUP(A108,LOC_Rawdata!$A$2:$F$660,3,0)</f>
        <v>41</v>
      </c>
      <c r="C108" s="8" t="s">
        <v>193</v>
      </c>
      <c r="D108" s="1">
        <f>COUNTIF(LOC_Screen_Summary!$A:$A,C108)</f>
        <v>0</v>
      </c>
    </row>
    <row r="109" spans="1:4">
      <c r="A109" s="6" t="s">
        <v>301</v>
      </c>
      <c r="B109" s="7">
        <f>VLOOKUP(A109,LOC_Rawdata!$A$2:$F$660,3,0)</f>
        <v>24</v>
      </c>
      <c r="C109" s="8" t="s">
        <v>193</v>
      </c>
      <c r="D109" s="1">
        <f>COUNTIF(LOC_Screen_Summary!$A:$A,C109)</f>
        <v>0</v>
      </c>
    </row>
    <row r="110" spans="1:4">
      <c r="A110" s="6" t="s">
        <v>302</v>
      </c>
      <c r="B110" s="7">
        <f>VLOOKUP(A110,LOC_Rawdata!$A$2:$F$660,3,0)</f>
        <v>13</v>
      </c>
      <c r="C110" s="8" t="s">
        <v>193</v>
      </c>
      <c r="D110" s="1">
        <f>COUNTIF(LOC_Screen_Summary!$A:$A,C110)</f>
        <v>0</v>
      </c>
    </row>
    <row r="111" spans="1:4">
      <c r="A111" s="6" t="s">
        <v>303</v>
      </c>
      <c r="B111" s="7">
        <f>VLOOKUP(A111,LOC_Rawdata!$A$2:$F$660,3,0)</f>
        <v>18</v>
      </c>
      <c r="C111" s="8" t="s">
        <v>193</v>
      </c>
      <c r="D111" s="1">
        <f>COUNTIF(LOC_Screen_Summary!$A:$A,C111)</f>
        <v>0</v>
      </c>
    </row>
    <row r="112" spans="1:4">
      <c r="A112" s="6" t="s">
        <v>304</v>
      </c>
      <c r="B112" s="7">
        <f>VLOOKUP(A112,LOC_Rawdata!$A$2:$F$660,3,0)</f>
        <v>61</v>
      </c>
      <c r="C112" s="8" t="s">
        <v>193</v>
      </c>
      <c r="D112" s="1">
        <f>COUNTIF(LOC_Screen_Summary!$A:$A,C112)</f>
        <v>0</v>
      </c>
    </row>
    <row r="113" spans="1:4">
      <c r="A113" s="6" t="s">
        <v>305</v>
      </c>
      <c r="B113" s="7">
        <f>VLOOKUP(A113,LOC_Rawdata!$A$2:$F$660,3,0)</f>
        <v>14</v>
      </c>
      <c r="C113" s="8" t="s">
        <v>193</v>
      </c>
      <c r="D113" s="1">
        <f>COUNTIF(LOC_Screen_Summary!$A:$A,C113)</f>
        <v>0</v>
      </c>
    </row>
    <row r="114" spans="1:4">
      <c r="A114" s="6" t="s">
        <v>306</v>
      </c>
      <c r="B114" s="7">
        <f>VLOOKUP(A114,LOC_Rawdata!$A$2:$F$660,3,0)</f>
        <v>12</v>
      </c>
      <c r="C114" s="8" t="s">
        <v>193</v>
      </c>
      <c r="D114" s="1">
        <f>COUNTIF(LOC_Screen_Summary!$A:$A,C114)</f>
        <v>0</v>
      </c>
    </row>
    <row r="115" spans="1:4">
      <c r="A115" s="6" t="s">
        <v>307</v>
      </c>
      <c r="B115" s="7">
        <f>VLOOKUP(A115,LOC_Rawdata!$A$2:$F$660,3,0)</f>
        <v>16</v>
      </c>
      <c r="C115" s="8" t="s">
        <v>193</v>
      </c>
      <c r="D115" s="1">
        <f>COUNTIF(LOC_Screen_Summary!$A:$A,C115)</f>
        <v>0</v>
      </c>
    </row>
    <row r="116" spans="1:4">
      <c r="A116" s="6" t="s">
        <v>308</v>
      </c>
      <c r="B116" s="7">
        <f>VLOOKUP(A116,LOC_Rawdata!$A$2:$F$660,3,0)</f>
        <v>13</v>
      </c>
      <c r="C116" s="8" t="s">
        <v>193</v>
      </c>
      <c r="D116" s="1">
        <f>COUNTIF(LOC_Screen_Summary!$A:$A,C116)</f>
        <v>0</v>
      </c>
    </row>
    <row r="117" spans="1:4">
      <c r="A117" s="6" t="s">
        <v>309</v>
      </c>
      <c r="B117" s="7">
        <f>VLOOKUP(A117,LOC_Rawdata!$A$2:$F$660,3,0)</f>
        <v>15</v>
      </c>
      <c r="C117" s="8" t="s">
        <v>193</v>
      </c>
      <c r="D117" s="1">
        <f>COUNTIF(LOC_Screen_Summary!$A:$A,C117)</f>
        <v>0</v>
      </c>
    </row>
    <row r="118" spans="1:4">
      <c r="A118" s="6" t="s">
        <v>310</v>
      </c>
      <c r="B118" s="7">
        <f>VLOOKUP(A118,LOC_Rawdata!$A$2:$F$660,3,0)</f>
        <v>15</v>
      </c>
      <c r="C118" s="8" t="s">
        <v>193</v>
      </c>
      <c r="D118" s="1">
        <f>COUNTIF(LOC_Screen_Summary!$A:$A,C118)</f>
        <v>0</v>
      </c>
    </row>
    <row r="119" spans="1:4">
      <c r="A119" s="6" t="s">
        <v>311</v>
      </c>
      <c r="B119" s="7">
        <f>VLOOKUP(A119,LOC_Rawdata!$A$2:$F$660,3,0)</f>
        <v>17</v>
      </c>
      <c r="C119" s="8" t="s">
        <v>193</v>
      </c>
      <c r="D119" s="1">
        <f>COUNTIF(LOC_Screen_Summary!$A:$A,C119)</f>
        <v>0</v>
      </c>
    </row>
    <row r="120" spans="1:4">
      <c r="A120" s="6" t="s">
        <v>312</v>
      </c>
      <c r="B120" s="7">
        <f>VLOOKUP(A120,LOC_Rawdata!$A$2:$F$660,3,0)</f>
        <v>66</v>
      </c>
      <c r="C120" s="8" t="s">
        <v>193</v>
      </c>
      <c r="D120" s="1">
        <f>COUNTIF(LOC_Screen_Summary!$A:$A,C120)</f>
        <v>0</v>
      </c>
    </row>
    <row r="121" spans="1:4">
      <c r="A121" s="6" t="s">
        <v>313</v>
      </c>
      <c r="B121" s="7">
        <f>VLOOKUP(A121,LOC_Rawdata!$A$2:$F$660,3,0)</f>
        <v>12</v>
      </c>
      <c r="C121" s="8" t="s">
        <v>193</v>
      </c>
      <c r="D121" s="1">
        <f>COUNTIF(LOC_Screen_Summary!$A:$A,C121)</f>
        <v>0</v>
      </c>
    </row>
    <row r="122" spans="1:4">
      <c r="A122" s="6" t="s">
        <v>314</v>
      </c>
      <c r="B122" s="7">
        <f>VLOOKUP(A122,LOC_Rawdata!$A$2:$F$660,3,0)</f>
        <v>13</v>
      </c>
      <c r="C122" s="8" t="s">
        <v>193</v>
      </c>
      <c r="D122" s="1">
        <f>COUNTIF(LOC_Screen_Summary!$A:$A,C122)</f>
        <v>0</v>
      </c>
    </row>
    <row r="123" spans="1:4">
      <c r="A123" s="6" t="s">
        <v>315</v>
      </c>
      <c r="B123" s="7">
        <f>VLOOKUP(A123,LOC_Rawdata!$A$2:$F$660,3,0)</f>
        <v>13</v>
      </c>
      <c r="C123" s="8" t="s">
        <v>193</v>
      </c>
      <c r="D123" s="1">
        <f>COUNTIF(LOC_Screen_Summary!$A:$A,C123)</f>
        <v>0</v>
      </c>
    </row>
    <row r="124" spans="1:4">
      <c r="A124" s="6" t="s">
        <v>316</v>
      </c>
      <c r="B124" s="7">
        <f>VLOOKUP(A124,LOC_Rawdata!$A$2:$F$660,3,0)</f>
        <v>12</v>
      </c>
      <c r="C124" s="8" t="s">
        <v>193</v>
      </c>
      <c r="D124" s="1">
        <f>COUNTIF(LOC_Screen_Summary!$A:$A,C124)</f>
        <v>0</v>
      </c>
    </row>
    <row r="125" spans="1:4">
      <c r="A125" s="6" t="s">
        <v>317</v>
      </c>
      <c r="B125" s="7">
        <f>VLOOKUP(A125,LOC_Rawdata!$A$2:$F$660,3,0)</f>
        <v>11</v>
      </c>
      <c r="C125" s="8" t="s">
        <v>193</v>
      </c>
      <c r="D125" s="1">
        <f>COUNTIF(LOC_Screen_Summary!$A:$A,C125)</f>
        <v>0</v>
      </c>
    </row>
    <row r="126" spans="1:4">
      <c r="A126" s="6" t="s">
        <v>318</v>
      </c>
      <c r="B126" s="7">
        <f>VLOOKUP(A126,LOC_Rawdata!$A$2:$F$660,3,0)</f>
        <v>10</v>
      </c>
      <c r="C126" s="8" t="s">
        <v>193</v>
      </c>
      <c r="D126" s="1">
        <f>COUNTIF(LOC_Screen_Summary!$A:$A,C126)</f>
        <v>0</v>
      </c>
    </row>
    <row r="127" spans="1:4">
      <c r="A127" s="6" t="s">
        <v>319</v>
      </c>
      <c r="B127" s="7">
        <f>VLOOKUP(A127,LOC_Rawdata!$A$2:$F$660,3,0)</f>
        <v>34</v>
      </c>
      <c r="C127" s="8" t="s">
        <v>193</v>
      </c>
      <c r="D127" s="1">
        <f>COUNTIF(LOC_Screen_Summary!$A:$A,C127)</f>
        <v>0</v>
      </c>
    </row>
    <row r="128" spans="1:4">
      <c r="A128" s="6" t="s">
        <v>320</v>
      </c>
      <c r="B128" s="7">
        <f>VLOOKUP(A128,LOC_Rawdata!$A$2:$F$660,3,0)</f>
        <v>24</v>
      </c>
      <c r="C128" s="8" t="s">
        <v>193</v>
      </c>
      <c r="D128" s="1">
        <f>COUNTIF(LOC_Screen_Summary!$A:$A,C128)</f>
        <v>0</v>
      </c>
    </row>
    <row r="129" spans="1:4">
      <c r="A129" s="6" t="s">
        <v>321</v>
      </c>
      <c r="B129" s="7">
        <f>VLOOKUP(A129,LOC_Rawdata!$A$2:$F$660,3,0)</f>
        <v>15</v>
      </c>
      <c r="C129" s="8" t="s">
        <v>193</v>
      </c>
      <c r="D129" s="1">
        <f>COUNTIF(LOC_Screen_Summary!$A:$A,C129)</f>
        <v>0</v>
      </c>
    </row>
    <row r="130" spans="1:4">
      <c r="A130" s="6" t="s">
        <v>322</v>
      </c>
      <c r="B130" s="7">
        <f>VLOOKUP(A130,LOC_Rawdata!$A$2:$F$660,3,0)</f>
        <v>12</v>
      </c>
      <c r="C130" s="8" t="s">
        <v>193</v>
      </c>
      <c r="D130" s="1">
        <f>COUNTIF(LOC_Screen_Summary!$A:$A,C130)</f>
        <v>0</v>
      </c>
    </row>
    <row r="131" spans="1:4">
      <c r="A131" s="6" t="s">
        <v>323</v>
      </c>
      <c r="B131" s="7">
        <f>VLOOKUP(A131,LOC_Rawdata!$A$2:$F$660,3,0)</f>
        <v>13</v>
      </c>
      <c r="C131" s="8" t="s">
        <v>193</v>
      </c>
      <c r="D131" s="1">
        <f>COUNTIF(LOC_Screen_Summary!$A:$A,C131)</f>
        <v>0</v>
      </c>
    </row>
    <row r="132" spans="1:4">
      <c r="A132" s="6" t="s">
        <v>324</v>
      </c>
      <c r="B132" s="7">
        <f>VLOOKUP(A132,LOC_Rawdata!$A$2:$F$660,3,0)</f>
        <v>24</v>
      </c>
      <c r="C132" s="8" t="s">
        <v>193</v>
      </c>
      <c r="D132" s="1">
        <f>COUNTIF(LOC_Screen_Summary!$A:$A,C132)</f>
        <v>0</v>
      </c>
    </row>
    <row r="133" spans="1:4">
      <c r="A133" s="6" t="s">
        <v>325</v>
      </c>
      <c r="B133" s="7">
        <f>VLOOKUP(A133,LOC_Rawdata!$A$2:$F$660,3,0)</f>
        <v>13</v>
      </c>
      <c r="C133" s="8" t="s">
        <v>193</v>
      </c>
      <c r="D133" s="1">
        <f>COUNTIF(LOC_Screen_Summary!$A:$A,C133)</f>
        <v>0</v>
      </c>
    </row>
    <row r="134" spans="1:4">
      <c r="A134" s="6" t="s">
        <v>326</v>
      </c>
      <c r="B134" s="7">
        <f>VLOOKUP(A134,LOC_Rawdata!$A$2:$F$660,3,0)</f>
        <v>11</v>
      </c>
      <c r="C134" s="8" t="s">
        <v>193</v>
      </c>
      <c r="D134" s="1">
        <f>COUNTIF(LOC_Screen_Summary!$A:$A,C134)</f>
        <v>0</v>
      </c>
    </row>
    <row r="135" spans="1:4">
      <c r="A135" s="6" t="s">
        <v>327</v>
      </c>
      <c r="B135" s="7">
        <f>VLOOKUP(A135,LOC_Rawdata!$A$2:$F$660,3,0)</f>
        <v>16</v>
      </c>
      <c r="C135" s="8" t="s">
        <v>193</v>
      </c>
      <c r="D135" s="1">
        <f>COUNTIF(LOC_Screen_Summary!$A:$A,C135)</f>
        <v>0</v>
      </c>
    </row>
    <row r="136" spans="1:4">
      <c r="A136" s="6" t="s">
        <v>328</v>
      </c>
      <c r="B136" s="7">
        <f>VLOOKUP(A136,LOC_Rawdata!$A$2:$F$660,3,0)</f>
        <v>14</v>
      </c>
      <c r="C136" s="8" t="s">
        <v>193</v>
      </c>
      <c r="D136" s="1">
        <f>COUNTIF(LOC_Screen_Summary!$A:$A,C136)</f>
        <v>0</v>
      </c>
    </row>
    <row r="137" spans="1:4">
      <c r="A137" s="6" t="s">
        <v>329</v>
      </c>
      <c r="B137" s="7">
        <f>VLOOKUP(A137,LOC_Rawdata!$A$2:$F$660,3,0)</f>
        <v>10</v>
      </c>
      <c r="C137" s="8" t="s">
        <v>193</v>
      </c>
      <c r="D137" s="1">
        <f>COUNTIF(LOC_Screen_Summary!$A:$A,C137)</f>
        <v>0</v>
      </c>
    </row>
    <row r="138" spans="1:4">
      <c r="A138" s="6" t="s">
        <v>330</v>
      </c>
      <c r="B138" s="7">
        <f>VLOOKUP(A138,LOC_Rawdata!$A$2:$F$660,3,0)</f>
        <v>18</v>
      </c>
      <c r="C138" s="8" t="s">
        <v>193</v>
      </c>
      <c r="D138" s="1">
        <f>COUNTIF(LOC_Screen_Summary!$A:$A,C138)</f>
        <v>0</v>
      </c>
    </row>
    <row r="139" spans="1:4">
      <c r="A139" s="6" t="s">
        <v>331</v>
      </c>
      <c r="B139" s="7">
        <f>VLOOKUP(A139,LOC_Rawdata!$A$2:$F$660,3,0)</f>
        <v>22</v>
      </c>
      <c r="C139" s="8" t="s">
        <v>193</v>
      </c>
      <c r="D139" s="1">
        <f>COUNTIF(LOC_Screen_Summary!$A:$A,C139)</f>
        <v>0</v>
      </c>
    </row>
    <row r="140" spans="1:4">
      <c r="A140" s="6" t="s">
        <v>332</v>
      </c>
      <c r="B140" s="7">
        <f>VLOOKUP(A140,LOC_Rawdata!$A$2:$F$660,3,0)</f>
        <v>12</v>
      </c>
      <c r="C140" s="8" t="s">
        <v>193</v>
      </c>
      <c r="D140" s="1">
        <f>COUNTIF(LOC_Screen_Summary!$A:$A,C140)</f>
        <v>0</v>
      </c>
    </row>
    <row r="141" spans="1:4">
      <c r="A141" s="6" t="s">
        <v>333</v>
      </c>
      <c r="B141" s="7">
        <f>VLOOKUP(A141,LOC_Rawdata!$A$2:$F$660,3,0)</f>
        <v>14</v>
      </c>
      <c r="C141" s="8" t="s">
        <v>193</v>
      </c>
      <c r="D141" s="1">
        <f>COUNTIF(LOC_Screen_Summary!$A:$A,C141)</f>
        <v>0</v>
      </c>
    </row>
    <row r="142" spans="1:4">
      <c r="A142" s="6" t="s">
        <v>334</v>
      </c>
      <c r="B142" s="7">
        <f>VLOOKUP(A142,LOC_Rawdata!$A$2:$F$660,3,0)</f>
        <v>62</v>
      </c>
      <c r="C142" s="8" t="s">
        <v>193</v>
      </c>
      <c r="D142" s="1">
        <f>COUNTIF(LOC_Screen_Summary!$A:$A,C142)</f>
        <v>0</v>
      </c>
    </row>
    <row r="143" spans="1:4">
      <c r="A143" s="6" t="s">
        <v>335</v>
      </c>
      <c r="B143" s="7">
        <f>VLOOKUP(A143,LOC_Rawdata!$A$2:$F$660,3,0)</f>
        <v>16</v>
      </c>
      <c r="C143" s="8" t="s">
        <v>193</v>
      </c>
      <c r="D143" s="1">
        <f>COUNTIF(LOC_Screen_Summary!$A:$A,C143)</f>
        <v>0</v>
      </c>
    </row>
    <row r="144" spans="1:4">
      <c r="A144" s="6" t="s">
        <v>336</v>
      </c>
      <c r="B144" s="7">
        <f>VLOOKUP(A144,LOC_Rawdata!$A$2:$F$660,3,0)</f>
        <v>21</v>
      </c>
      <c r="C144" s="8" t="s">
        <v>193</v>
      </c>
      <c r="D144" s="1">
        <f>COUNTIF(LOC_Screen_Summary!$A:$A,C144)</f>
        <v>0</v>
      </c>
    </row>
    <row r="145" spans="1:4">
      <c r="A145" s="6" t="s">
        <v>337</v>
      </c>
      <c r="B145" s="7">
        <f>VLOOKUP(A145,LOC_Rawdata!$A$2:$F$660,3,0)</f>
        <v>14</v>
      </c>
      <c r="C145" s="8" t="s">
        <v>193</v>
      </c>
      <c r="D145" s="1">
        <f>COUNTIF(LOC_Screen_Summary!$A:$A,C145)</f>
        <v>0</v>
      </c>
    </row>
    <row r="146" spans="1:4">
      <c r="A146" s="6" t="s">
        <v>338</v>
      </c>
      <c r="B146" s="7">
        <f>VLOOKUP(A146,LOC_Rawdata!$A$2:$F$660,3,0)</f>
        <v>14</v>
      </c>
      <c r="C146" s="8" t="s">
        <v>193</v>
      </c>
      <c r="D146" s="1">
        <f>COUNTIF(LOC_Screen_Summary!$A:$A,C146)</f>
        <v>0</v>
      </c>
    </row>
    <row r="147" spans="1:4">
      <c r="A147" s="6" t="s">
        <v>339</v>
      </c>
      <c r="B147" s="7">
        <f>VLOOKUP(A147,LOC_Rawdata!$A$2:$F$660,3,0)</f>
        <v>23</v>
      </c>
      <c r="C147" s="8" t="s">
        <v>193</v>
      </c>
      <c r="D147" s="1">
        <f>COUNTIF(LOC_Screen_Summary!$A:$A,C147)</f>
        <v>0</v>
      </c>
    </row>
    <row r="148" spans="1:4">
      <c r="A148" s="6" t="s">
        <v>340</v>
      </c>
      <c r="B148" s="7">
        <f>VLOOKUP(A148,LOC_Rawdata!$A$2:$F$660,3,0)</f>
        <v>13</v>
      </c>
      <c r="C148" s="8" t="s">
        <v>193</v>
      </c>
      <c r="D148" s="1">
        <f>COUNTIF(LOC_Screen_Summary!$A:$A,C148)</f>
        <v>0</v>
      </c>
    </row>
    <row r="149" spans="1:4">
      <c r="A149" s="6" t="s">
        <v>341</v>
      </c>
      <c r="B149" s="7">
        <f>VLOOKUP(A149,LOC_Rawdata!$A$2:$F$660,3,0)</f>
        <v>13</v>
      </c>
      <c r="C149" s="8" t="s">
        <v>193</v>
      </c>
      <c r="D149" s="1">
        <f>COUNTIF(LOC_Screen_Summary!$A:$A,C149)</f>
        <v>0</v>
      </c>
    </row>
    <row r="150" spans="1:4">
      <c r="A150" s="6" t="s">
        <v>342</v>
      </c>
      <c r="B150" s="7">
        <f>VLOOKUP(A150,LOC_Rawdata!$A$2:$F$660,3,0)</f>
        <v>31</v>
      </c>
      <c r="C150" s="8" t="s">
        <v>193</v>
      </c>
      <c r="D150" s="1">
        <f>COUNTIF(LOC_Screen_Summary!$A:$A,C150)</f>
        <v>0</v>
      </c>
    </row>
    <row r="151" spans="1:4">
      <c r="A151" s="6" t="s">
        <v>343</v>
      </c>
      <c r="B151" s="7">
        <f>VLOOKUP(A151,LOC_Rawdata!$A$2:$F$660,3,0)</f>
        <v>12</v>
      </c>
      <c r="C151" s="8" t="s">
        <v>193</v>
      </c>
      <c r="D151" s="1">
        <f>COUNTIF(LOC_Screen_Summary!$A:$A,C151)</f>
        <v>0</v>
      </c>
    </row>
    <row r="152" spans="1:4">
      <c r="A152" s="6" t="s">
        <v>344</v>
      </c>
      <c r="B152" s="7">
        <f>VLOOKUP(A152,LOC_Rawdata!$A$2:$F$660,3,0)</f>
        <v>23</v>
      </c>
      <c r="C152" s="8" t="s">
        <v>193</v>
      </c>
      <c r="D152" s="1">
        <f>COUNTIF(LOC_Screen_Summary!$A:$A,C152)</f>
        <v>0</v>
      </c>
    </row>
    <row r="153" spans="1:4">
      <c r="A153" s="6" t="s">
        <v>345</v>
      </c>
      <c r="B153" s="7">
        <f>VLOOKUP(A153,LOC_Rawdata!$A$2:$F$660,3,0)</f>
        <v>19</v>
      </c>
      <c r="C153" s="8" t="s">
        <v>193</v>
      </c>
      <c r="D153" s="1">
        <f>COUNTIF(LOC_Screen_Summary!$A:$A,C153)</f>
        <v>0</v>
      </c>
    </row>
    <row r="154" spans="1:4">
      <c r="A154" s="6" t="s">
        <v>346</v>
      </c>
      <c r="B154" s="7">
        <f>VLOOKUP(A154,LOC_Rawdata!$A$2:$F$660,3,0)</f>
        <v>31</v>
      </c>
      <c r="C154" s="8" t="s">
        <v>193</v>
      </c>
      <c r="D154" s="1">
        <f>COUNTIF(LOC_Screen_Summary!$A:$A,C154)</f>
        <v>0</v>
      </c>
    </row>
    <row r="155" spans="1:4">
      <c r="A155" s="6" t="s">
        <v>347</v>
      </c>
      <c r="B155" s="7">
        <f>VLOOKUP(A155,LOC_Rawdata!$A$2:$F$660,3,0)</f>
        <v>14</v>
      </c>
      <c r="C155" s="8" t="s">
        <v>193</v>
      </c>
      <c r="D155" s="1">
        <f>COUNTIF(LOC_Screen_Summary!$A:$A,C155)</f>
        <v>0</v>
      </c>
    </row>
    <row r="156" spans="1:4">
      <c r="A156" s="6" t="s">
        <v>348</v>
      </c>
      <c r="B156" s="7">
        <f>VLOOKUP(A156,LOC_Rawdata!$A$2:$F$660,3,0)</f>
        <v>52</v>
      </c>
      <c r="C156" s="8" t="s">
        <v>193</v>
      </c>
      <c r="D156" s="1">
        <f>COUNTIF(LOC_Screen_Summary!$A:$A,C156)</f>
        <v>0</v>
      </c>
    </row>
    <row r="157" spans="1:4">
      <c r="A157" s="6" t="s">
        <v>349</v>
      </c>
      <c r="B157" s="7">
        <f>VLOOKUP(A157,LOC_Rawdata!$A$2:$F$660,3,0)</f>
        <v>14</v>
      </c>
      <c r="C157" s="8" t="s">
        <v>193</v>
      </c>
      <c r="D157" s="1">
        <f>COUNTIF(LOC_Screen_Summary!$A:$A,C157)</f>
        <v>0</v>
      </c>
    </row>
    <row r="158" spans="1:4">
      <c r="A158" s="6" t="s">
        <v>350</v>
      </c>
      <c r="B158" s="7">
        <f>VLOOKUP(A158,LOC_Rawdata!$A$2:$F$660,3,0)</f>
        <v>68</v>
      </c>
      <c r="C158" s="8" t="s">
        <v>193</v>
      </c>
      <c r="D158" s="1">
        <f>COUNTIF(LOC_Screen_Summary!$A:$A,C158)</f>
        <v>0</v>
      </c>
    </row>
    <row r="159" spans="1:4">
      <c r="A159" s="6" t="s">
        <v>351</v>
      </c>
      <c r="B159" s="7">
        <f>VLOOKUP(A159,LOC_Rawdata!$A$2:$F$660,3,0)</f>
        <v>30</v>
      </c>
      <c r="C159" s="8" t="s">
        <v>193</v>
      </c>
      <c r="D159" s="1">
        <f>COUNTIF(LOC_Screen_Summary!$A:$A,C159)</f>
        <v>0</v>
      </c>
    </row>
    <row r="160" spans="1:4">
      <c r="A160" s="6" t="s">
        <v>352</v>
      </c>
      <c r="B160" s="7">
        <f>VLOOKUP(A160,LOC_Rawdata!$A$2:$F$660,3,0)</f>
        <v>13</v>
      </c>
      <c r="C160" s="8" t="s">
        <v>193</v>
      </c>
      <c r="D160" s="1">
        <f>COUNTIF(LOC_Screen_Summary!$A:$A,C160)</f>
        <v>0</v>
      </c>
    </row>
    <row r="161" spans="1:4">
      <c r="A161" s="6" t="s">
        <v>353</v>
      </c>
      <c r="B161" s="7">
        <f>VLOOKUP(A161,LOC_Rawdata!$A$2:$F$660,3,0)</f>
        <v>15</v>
      </c>
      <c r="C161" s="8" t="s">
        <v>193</v>
      </c>
      <c r="D161" s="1">
        <f>COUNTIF(LOC_Screen_Summary!$A:$A,C161)</f>
        <v>0</v>
      </c>
    </row>
    <row r="162" spans="1:4">
      <c r="A162" s="6" t="s">
        <v>354</v>
      </c>
      <c r="B162" s="7">
        <f>VLOOKUP(A162,LOC_Rawdata!$A$2:$F$660,3,0)</f>
        <v>11</v>
      </c>
      <c r="C162" s="8" t="s">
        <v>193</v>
      </c>
      <c r="D162" s="1">
        <f>COUNTIF(LOC_Screen_Summary!$A:$A,C162)</f>
        <v>0</v>
      </c>
    </row>
    <row r="163" spans="1:4">
      <c r="A163" s="6" t="s">
        <v>355</v>
      </c>
      <c r="B163" s="7">
        <f>VLOOKUP(A163,LOC_Rawdata!$A$2:$F$660,3,0)</f>
        <v>19</v>
      </c>
      <c r="C163" s="8" t="s">
        <v>193</v>
      </c>
      <c r="D163" s="1">
        <f>COUNTIF(LOC_Screen_Summary!$A:$A,C163)</f>
        <v>0</v>
      </c>
    </row>
    <row r="164" spans="1:4">
      <c r="A164" s="6" t="s">
        <v>356</v>
      </c>
      <c r="B164" s="7">
        <f>VLOOKUP(A164,LOC_Rawdata!$A$2:$F$660,3,0)</f>
        <v>13</v>
      </c>
      <c r="C164" s="8" t="s">
        <v>193</v>
      </c>
      <c r="D164" s="1">
        <f>COUNTIF(LOC_Screen_Summary!$A:$A,C164)</f>
        <v>0</v>
      </c>
    </row>
    <row r="165" spans="1:4">
      <c r="A165" s="6" t="s">
        <v>357</v>
      </c>
      <c r="B165" s="7">
        <f>VLOOKUP(A165,LOC_Rawdata!$A$2:$F$660,3,0)</f>
        <v>12</v>
      </c>
      <c r="C165" s="8" t="s">
        <v>193</v>
      </c>
      <c r="D165" s="1">
        <f>COUNTIF(LOC_Screen_Summary!$A:$A,C165)</f>
        <v>0</v>
      </c>
    </row>
    <row r="166" spans="1:4">
      <c r="A166" s="6" t="s">
        <v>358</v>
      </c>
      <c r="B166" s="7">
        <f>VLOOKUP(A166,LOC_Rawdata!$A$2:$F$660,3,0)</f>
        <v>12</v>
      </c>
      <c r="C166" s="8" t="s">
        <v>193</v>
      </c>
      <c r="D166" s="1">
        <f>COUNTIF(LOC_Screen_Summary!$A:$A,C166)</f>
        <v>0</v>
      </c>
    </row>
    <row r="167" spans="1:4">
      <c r="A167" s="6" t="s">
        <v>359</v>
      </c>
      <c r="B167" s="7">
        <f>VLOOKUP(A167,LOC_Rawdata!$A$2:$F$660,3,0)</f>
        <v>16</v>
      </c>
      <c r="C167" s="8" t="s">
        <v>193</v>
      </c>
      <c r="D167" s="1">
        <f>COUNTIF(LOC_Screen_Summary!$A:$A,C167)</f>
        <v>0</v>
      </c>
    </row>
    <row r="168" spans="1:4">
      <c r="A168" s="6" t="s">
        <v>360</v>
      </c>
      <c r="B168" s="7">
        <f>VLOOKUP(A168,LOC_Rawdata!$A$2:$F$660,3,0)</f>
        <v>169</v>
      </c>
      <c r="C168" s="8" t="s">
        <v>193</v>
      </c>
      <c r="D168" s="1">
        <f>COUNTIF(LOC_Screen_Summary!$A:$A,C168)</f>
        <v>0</v>
      </c>
    </row>
    <row r="169" spans="1:4">
      <c r="A169" s="6" t="s">
        <v>361</v>
      </c>
      <c r="B169" s="7">
        <f>VLOOKUP(A169,LOC_Rawdata!$A$2:$F$660,3,0)</f>
        <v>13</v>
      </c>
      <c r="C169" s="8" t="s">
        <v>193</v>
      </c>
      <c r="D169" s="1">
        <f>COUNTIF(LOC_Screen_Summary!$A:$A,C169)</f>
        <v>0</v>
      </c>
    </row>
    <row r="170" spans="1:4">
      <c r="A170" s="6" t="s">
        <v>362</v>
      </c>
      <c r="B170" s="7">
        <f>VLOOKUP(A170,LOC_Rawdata!$A$2:$F$660,3,0)</f>
        <v>79</v>
      </c>
      <c r="C170" s="8" t="s">
        <v>193</v>
      </c>
      <c r="D170" s="1">
        <f>COUNTIF(LOC_Screen_Summary!$A:$A,C170)</f>
        <v>0</v>
      </c>
    </row>
    <row r="171" spans="1:4">
      <c r="A171" s="6" t="s">
        <v>363</v>
      </c>
      <c r="B171" s="7">
        <f>VLOOKUP(A171,LOC_Rawdata!$A$2:$F$660,3,0)</f>
        <v>790</v>
      </c>
      <c r="C171" s="8" t="s">
        <v>193</v>
      </c>
      <c r="D171" s="1">
        <f>COUNTIF(LOC_Screen_Summary!$A:$A,C171)</f>
        <v>0</v>
      </c>
    </row>
    <row r="172" spans="1:4">
      <c r="A172" s="6" t="s">
        <v>364</v>
      </c>
      <c r="B172" s="7">
        <f>VLOOKUP(A172,LOC_Rawdata!$A$2:$F$660,3,0)</f>
        <v>23</v>
      </c>
      <c r="C172" s="8" t="s">
        <v>193</v>
      </c>
      <c r="D172" s="1">
        <f>COUNTIF(LOC_Screen_Summary!$A:$A,C172)</f>
        <v>0</v>
      </c>
    </row>
    <row r="173" spans="1:4">
      <c r="A173" s="6" t="s">
        <v>365</v>
      </c>
      <c r="B173" s="7">
        <f>VLOOKUP(A173,LOC_Rawdata!$A$2:$F$660,3,0)</f>
        <v>175</v>
      </c>
      <c r="C173" s="8" t="s">
        <v>193</v>
      </c>
      <c r="D173" s="1">
        <f>COUNTIF(LOC_Screen_Summary!$A:$A,C173)</f>
        <v>0</v>
      </c>
    </row>
    <row r="174" spans="1:4">
      <c r="A174" s="6" t="s">
        <v>366</v>
      </c>
      <c r="B174" s="7">
        <f>VLOOKUP(A174,LOC_Rawdata!$A$2:$F$660,3,0)</f>
        <v>13</v>
      </c>
      <c r="C174" s="8" t="s">
        <v>193</v>
      </c>
      <c r="D174" s="1">
        <f>COUNTIF(LOC_Screen_Summary!$A:$A,C174)</f>
        <v>0</v>
      </c>
    </row>
    <row r="175" spans="1:4">
      <c r="A175" s="6" t="s">
        <v>367</v>
      </c>
      <c r="B175" s="7">
        <f>VLOOKUP(A175,LOC_Rawdata!$A$2:$F$660,3,0)</f>
        <v>11</v>
      </c>
      <c r="C175" s="8" t="s">
        <v>193</v>
      </c>
      <c r="D175" s="1">
        <f>COUNTIF(LOC_Screen_Summary!$A:$A,C175)</f>
        <v>0</v>
      </c>
    </row>
    <row r="176" spans="1:4">
      <c r="A176" s="6" t="s">
        <v>368</v>
      </c>
      <c r="B176" s="7">
        <f>VLOOKUP(A176,LOC_Rawdata!$A$2:$F$660,3,0)</f>
        <v>12</v>
      </c>
      <c r="C176" s="8" t="s">
        <v>193</v>
      </c>
      <c r="D176" s="1">
        <f>COUNTIF(LOC_Screen_Summary!$A:$A,C176)</f>
        <v>0</v>
      </c>
    </row>
    <row r="177" spans="1:4">
      <c r="A177" s="6" t="s">
        <v>369</v>
      </c>
      <c r="B177" s="7">
        <f>VLOOKUP(A177,LOC_Rawdata!$A$2:$F$660,3,0)</f>
        <v>13</v>
      </c>
      <c r="C177" s="8" t="s">
        <v>193</v>
      </c>
      <c r="D177" s="1">
        <f>COUNTIF(LOC_Screen_Summary!$A:$A,C177)</f>
        <v>0</v>
      </c>
    </row>
    <row r="178" spans="1:4">
      <c r="A178" s="6" t="s">
        <v>370</v>
      </c>
      <c r="B178" s="7">
        <f>VLOOKUP(A178,LOC_Rawdata!$A$2:$F$660,3,0)</f>
        <v>17</v>
      </c>
      <c r="C178" s="8" t="s">
        <v>195</v>
      </c>
      <c r="D178" s="1">
        <f>COUNTIF(LOC_Screen_Summary!$A:$A,C178)</f>
        <v>0</v>
      </c>
    </row>
    <row r="179" spans="1:4">
      <c r="A179" s="6" t="s">
        <v>371</v>
      </c>
      <c r="B179" s="7">
        <f>VLOOKUP(A179,LOC_Rawdata!$A$2:$F$660,3,0)</f>
        <v>31</v>
      </c>
      <c r="C179" s="8" t="s">
        <v>193</v>
      </c>
      <c r="D179" s="1">
        <f>COUNTIF(LOC_Screen_Summary!$A:$A,C179)</f>
        <v>0</v>
      </c>
    </row>
    <row r="180" spans="1:4">
      <c r="A180" s="6" t="s">
        <v>372</v>
      </c>
      <c r="B180" s="7">
        <f>VLOOKUP(A180,LOC_Rawdata!$A$2:$F$660,3,0)</f>
        <v>12</v>
      </c>
      <c r="C180" s="8" t="s">
        <v>193</v>
      </c>
      <c r="D180" s="1">
        <f>COUNTIF(LOC_Screen_Summary!$A:$A,C180)</f>
        <v>0</v>
      </c>
    </row>
    <row r="181" spans="1:4">
      <c r="A181" s="6" t="s">
        <v>373</v>
      </c>
      <c r="B181" s="7">
        <f>VLOOKUP(A181,LOC_Rawdata!$A$2:$F$660,3,0)</f>
        <v>21</v>
      </c>
      <c r="C181" s="8" t="s">
        <v>193</v>
      </c>
      <c r="D181" s="1">
        <f>COUNTIF(LOC_Screen_Summary!$A:$A,C181)</f>
        <v>0</v>
      </c>
    </row>
    <row r="182" spans="1:4">
      <c r="A182" s="6" t="s">
        <v>374</v>
      </c>
      <c r="B182" s="7">
        <f>VLOOKUP(A182,LOC_Rawdata!$A$2:$F$660,3,0)</f>
        <v>14</v>
      </c>
      <c r="C182" s="8" t="s">
        <v>193</v>
      </c>
      <c r="D182" s="1">
        <f>COUNTIF(LOC_Screen_Summary!$A:$A,C182)</f>
        <v>0</v>
      </c>
    </row>
    <row r="183" spans="1:4">
      <c r="A183" s="6" t="s">
        <v>375</v>
      </c>
      <c r="B183" s="7">
        <f>VLOOKUP(A183,LOC_Rawdata!$A$2:$F$660,3,0)</f>
        <v>21</v>
      </c>
      <c r="C183" s="8" t="s">
        <v>193</v>
      </c>
      <c r="D183" s="1">
        <f>COUNTIF(LOC_Screen_Summary!$A:$A,C183)</f>
        <v>0</v>
      </c>
    </row>
    <row r="184" spans="1:4">
      <c r="A184" s="6" t="s">
        <v>376</v>
      </c>
      <c r="B184" s="7">
        <f>VLOOKUP(A184,LOC_Rawdata!$A$2:$F$660,3,0)</f>
        <v>23</v>
      </c>
      <c r="C184" s="8" t="s">
        <v>193</v>
      </c>
      <c r="D184" s="1">
        <f>COUNTIF(LOC_Screen_Summary!$A:$A,C184)</f>
        <v>0</v>
      </c>
    </row>
    <row r="185" spans="1:4">
      <c r="A185" s="6" t="s">
        <v>377</v>
      </c>
      <c r="B185" s="7">
        <f>VLOOKUP(A185,LOC_Rawdata!$A$2:$F$660,3,0)</f>
        <v>42</v>
      </c>
      <c r="C185" s="8" t="s">
        <v>193</v>
      </c>
      <c r="D185" s="1">
        <f>COUNTIF(LOC_Screen_Summary!$A:$A,C185)</f>
        <v>0</v>
      </c>
    </row>
    <row r="186" spans="1:4">
      <c r="A186" s="6" t="s">
        <v>378</v>
      </c>
      <c r="B186" s="7">
        <f>VLOOKUP(A186,LOC_Rawdata!$A$2:$F$660,3,0)</f>
        <v>22</v>
      </c>
      <c r="C186" s="8" t="s">
        <v>193</v>
      </c>
      <c r="D186" s="1">
        <f>COUNTIF(LOC_Screen_Summary!$A:$A,C186)</f>
        <v>0</v>
      </c>
    </row>
    <row r="187" spans="1:4">
      <c r="A187" s="6" t="s">
        <v>379</v>
      </c>
      <c r="B187" s="7">
        <f>VLOOKUP(A187,LOC_Rawdata!$A$2:$F$660,3,0)</f>
        <v>13</v>
      </c>
      <c r="C187" s="8" t="s">
        <v>193</v>
      </c>
      <c r="D187" s="1">
        <f>COUNTIF(LOC_Screen_Summary!$A:$A,C187)</f>
        <v>0</v>
      </c>
    </row>
    <row r="188" spans="1:4">
      <c r="A188" s="6" t="s">
        <v>380</v>
      </c>
      <c r="B188" s="7">
        <f>VLOOKUP(A188,LOC_Rawdata!$A$2:$F$660,3,0)</f>
        <v>8</v>
      </c>
      <c r="C188" s="8" t="s">
        <v>193</v>
      </c>
      <c r="D188" s="1">
        <f>COUNTIF(LOC_Screen_Summary!$A:$A,C188)</f>
        <v>0</v>
      </c>
    </row>
    <row r="189" spans="1:4">
      <c r="A189" s="6" t="s">
        <v>381</v>
      </c>
      <c r="B189" s="7">
        <f>VLOOKUP(A189,LOC_Rawdata!$A$2:$F$660,3,0)</f>
        <v>41</v>
      </c>
      <c r="C189" s="8" t="s">
        <v>193</v>
      </c>
      <c r="D189" s="1">
        <f>COUNTIF(LOC_Screen_Summary!$A:$A,C189)</f>
        <v>0</v>
      </c>
    </row>
    <row r="190" spans="1:4">
      <c r="A190" s="6" t="s">
        <v>382</v>
      </c>
      <c r="B190" s="7">
        <f>VLOOKUP(A190,LOC_Rawdata!$A$2:$F$660,3,0)</f>
        <v>20</v>
      </c>
      <c r="C190" s="8" t="s">
        <v>193</v>
      </c>
      <c r="D190" s="1">
        <f>COUNTIF(LOC_Screen_Summary!$A:$A,C190)</f>
        <v>0</v>
      </c>
    </row>
    <row r="191" spans="1:4">
      <c r="A191" s="6" t="s">
        <v>383</v>
      </c>
      <c r="B191" s="7">
        <f>VLOOKUP(A191,LOC_Rawdata!$A$2:$F$660,3,0)</f>
        <v>10</v>
      </c>
      <c r="C191" s="8" t="s">
        <v>193</v>
      </c>
      <c r="D191" s="1">
        <f>COUNTIF(LOC_Screen_Summary!$A:$A,C191)</f>
        <v>0</v>
      </c>
    </row>
    <row r="192" spans="1:4">
      <c r="A192" s="6" t="s">
        <v>384</v>
      </c>
      <c r="B192" s="7">
        <f>VLOOKUP(A192,LOC_Rawdata!$A$2:$F$660,3,0)</f>
        <v>15</v>
      </c>
      <c r="C192" s="8" t="s">
        <v>193</v>
      </c>
      <c r="D192" s="1">
        <f>COUNTIF(LOC_Screen_Summary!$A:$A,C192)</f>
        <v>0</v>
      </c>
    </row>
    <row r="193" spans="1:4">
      <c r="A193" s="6" t="s">
        <v>385</v>
      </c>
      <c r="B193" s="7">
        <f>VLOOKUP(A193,LOC_Rawdata!$A$2:$F$660,3,0)</f>
        <v>61</v>
      </c>
      <c r="C193" s="8" t="s">
        <v>193</v>
      </c>
      <c r="D193" s="1">
        <f>COUNTIF(LOC_Screen_Summary!$A:$A,C193)</f>
        <v>0</v>
      </c>
    </row>
    <row r="194" spans="1:4">
      <c r="A194" s="6" t="s">
        <v>386</v>
      </c>
      <c r="B194" s="7">
        <f>VLOOKUP(A194,LOC_Rawdata!$A$2:$F$660,3,0)</f>
        <v>13</v>
      </c>
      <c r="C194" s="8" t="s">
        <v>193</v>
      </c>
      <c r="D194" s="1">
        <f>COUNTIF(LOC_Screen_Summary!$A:$A,C194)</f>
        <v>0</v>
      </c>
    </row>
    <row r="195" spans="1:4">
      <c r="A195" s="6" t="s">
        <v>387</v>
      </c>
      <c r="B195" s="7">
        <f>VLOOKUP(A195,LOC_Rawdata!$A$2:$F$660,3,0)</f>
        <v>11</v>
      </c>
      <c r="C195" s="8" t="s">
        <v>193</v>
      </c>
      <c r="D195" s="1">
        <f>COUNTIF(LOC_Screen_Summary!$A:$A,C195)</f>
        <v>0</v>
      </c>
    </row>
    <row r="196" spans="1:4">
      <c r="A196" s="6" t="s">
        <v>388</v>
      </c>
      <c r="B196" s="7">
        <f>VLOOKUP(A196,LOC_Rawdata!$A$2:$F$660,3,0)</f>
        <v>16</v>
      </c>
      <c r="C196" s="8" t="s">
        <v>193</v>
      </c>
      <c r="D196" s="1">
        <f>COUNTIF(LOC_Screen_Summary!$A:$A,C196)</f>
        <v>0</v>
      </c>
    </row>
    <row r="197" spans="1:4">
      <c r="A197" s="6" t="s">
        <v>389</v>
      </c>
      <c r="B197" s="7">
        <f>VLOOKUP(A197,LOC_Rawdata!$A$2:$F$660,3,0)</f>
        <v>222</v>
      </c>
      <c r="C197" s="8" t="s">
        <v>193</v>
      </c>
      <c r="D197" s="1">
        <f>COUNTIF(LOC_Screen_Summary!$A:$A,C197)</f>
        <v>0</v>
      </c>
    </row>
    <row r="198" spans="1:4">
      <c r="A198" s="6" t="s">
        <v>390</v>
      </c>
      <c r="B198" s="7">
        <f>VLOOKUP(A198,LOC_Rawdata!$A$2:$F$660,3,0)</f>
        <v>13</v>
      </c>
      <c r="C198" s="8" t="s">
        <v>193</v>
      </c>
      <c r="D198" s="1">
        <f>COUNTIF(LOC_Screen_Summary!$A:$A,C198)</f>
        <v>0</v>
      </c>
    </row>
    <row r="199" spans="1:4">
      <c r="A199" s="6" t="s">
        <v>391</v>
      </c>
      <c r="B199" s="7">
        <f>VLOOKUP(A199,LOC_Rawdata!$A$2:$F$660,3,0)</f>
        <v>14</v>
      </c>
      <c r="C199" s="8" t="s">
        <v>193</v>
      </c>
      <c r="D199" s="1">
        <f>COUNTIF(LOC_Screen_Summary!$A:$A,C199)</f>
        <v>0</v>
      </c>
    </row>
    <row r="200" spans="1:4">
      <c r="A200" s="6" t="s">
        <v>392</v>
      </c>
      <c r="B200" s="7">
        <f>VLOOKUP(A200,LOC_Rawdata!$A$2:$F$660,3,0)</f>
        <v>14</v>
      </c>
      <c r="C200" s="8" t="s">
        <v>193</v>
      </c>
      <c r="D200" s="1">
        <f>COUNTIF(LOC_Screen_Summary!$A:$A,C200)</f>
        <v>0</v>
      </c>
    </row>
    <row r="201" spans="1:4">
      <c r="A201" s="6" t="s">
        <v>393</v>
      </c>
      <c r="B201" s="7">
        <f>VLOOKUP(A201,LOC_Rawdata!$A$2:$F$660,3,0)</f>
        <v>17</v>
      </c>
      <c r="C201" s="8" t="s">
        <v>193</v>
      </c>
      <c r="D201" s="1">
        <f>COUNTIF(LOC_Screen_Summary!$A:$A,C201)</f>
        <v>0</v>
      </c>
    </row>
    <row r="202" spans="1:4">
      <c r="A202" s="6" t="s">
        <v>394</v>
      </c>
      <c r="B202" s="7">
        <f>VLOOKUP(A202,LOC_Rawdata!$A$2:$F$660,3,0)</f>
        <v>66</v>
      </c>
      <c r="C202" s="8" t="s">
        <v>193</v>
      </c>
      <c r="D202" s="1">
        <f>COUNTIF(LOC_Screen_Summary!$A:$A,C202)</f>
        <v>0</v>
      </c>
    </row>
    <row r="203" spans="1:4">
      <c r="A203" s="6" t="s">
        <v>395</v>
      </c>
      <c r="B203" s="7">
        <f>VLOOKUP(A203,LOC_Rawdata!$A$2:$F$660,3,0)</f>
        <v>11</v>
      </c>
      <c r="C203" s="8" t="s">
        <v>193</v>
      </c>
      <c r="D203" s="1">
        <f>COUNTIF(LOC_Screen_Summary!$A:$A,C203)</f>
        <v>0</v>
      </c>
    </row>
    <row r="204" spans="1:4">
      <c r="A204" s="6" t="s">
        <v>396</v>
      </c>
      <c r="B204" s="7">
        <f>VLOOKUP(A204,LOC_Rawdata!$A$2:$F$660,3,0)</f>
        <v>13</v>
      </c>
      <c r="C204" s="8" t="s">
        <v>193</v>
      </c>
      <c r="D204" s="1">
        <f>COUNTIF(LOC_Screen_Summary!$A:$A,C204)</f>
        <v>0</v>
      </c>
    </row>
    <row r="205" spans="1:4">
      <c r="A205" s="6" t="s">
        <v>397</v>
      </c>
      <c r="B205" s="7">
        <f>VLOOKUP(A205,LOC_Rawdata!$A$2:$F$660,3,0)</f>
        <v>13</v>
      </c>
      <c r="C205" s="8" t="s">
        <v>193</v>
      </c>
      <c r="D205" s="1">
        <f>COUNTIF(LOC_Screen_Summary!$A:$A,C205)</f>
        <v>0</v>
      </c>
    </row>
    <row r="206" spans="1:4">
      <c r="A206" s="6" t="s">
        <v>398</v>
      </c>
      <c r="B206" s="7">
        <f>VLOOKUP(A206,LOC_Rawdata!$A$2:$F$660,3,0)</f>
        <v>11</v>
      </c>
      <c r="C206" s="8" t="s">
        <v>193</v>
      </c>
      <c r="D206" s="1">
        <f>COUNTIF(LOC_Screen_Summary!$A:$A,C206)</f>
        <v>0</v>
      </c>
    </row>
    <row r="207" spans="1:4">
      <c r="A207" s="6" t="s">
        <v>399</v>
      </c>
      <c r="B207" s="7">
        <f>VLOOKUP(A207,LOC_Rawdata!$A$2:$F$660,3,0)</f>
        <v>11</v>
      </c>
      <c r="C207" s="8" t="s">
        <v>193</v>
      </c>
      <c r="D207" s="1">
        <f>COUNTIF(LOC_Screen_Summary!$A:$A,C207)</f>
        <v>0</v>
      </c>
    </row>
    <row r="208" spans="1:4">
      <c r="A208" s="6" t="s">
        <v>400</v>
      </c>
      <c r="B208" s="7">
        <f>VLOOKUP(A208,LOC_Rawdata!$A$2:$F$660,3,0)</f>
        <v>8</v>
      </c>
      <c r="C208" s="8" t="s">
        <v>193</v>
      </c>
      <c r="D208" s="1">
        <f>COUNTIF(LOC_Screen_Summary!$A:$A,C208)</f>
        <v>0</v>
      </c>
    </row>
    <row r="209" spans="1:4">
      <c r="A209" s="6" t="s">
        <v>401</v>
      </c>
      <c r="B209" s="7">
        <f>VLOOKUP(A209,LOC_Rawdata!$A$2:$F$660,3,0)</f>
        <v>33</v>
      </c>
      <c r="C209" s="8" t="s">
        <v>193</v>
      </c>
      <c r="D209" s="1">
        <f>COUNTIF(LOC_Screen_Summary!$A:$A,C209)</f>
        <v>0</v>
      </c>
    </row>
    <row r="210" spans="1:4">
      <c r="A210" s="6" t="s">
        <v>402</v>
      </c>
      <c r="B210" s="7">
        <f>VLOOKUP(A210,LOC_Rawdata!$A$2:$F$660,3,0)</f>
        <v>24</v>
      </c>
      <c r="C210" s="8" t="s">
        <v>193</v>
      </c>
      <c r="D210" s="1">
        <f>COUNTIF(LOC_Screen_Summary!$A:$A,C210)</f>
        <v>0</v>
      </c>
    </row>
    <row r="211" spans="1:4">
      <c r="A211" s="6" t="s">
        <v>403</v>
      </c>
      <c r="B211" s="7">
        <f>VLOOKUP(A211,LOC_Rawdata!$A$2:$F$660,3,0)</f>
        <v>15</v>
      </c>
      <c r="C211" s="8" t="s">
        <v>193</v>
      </c>
      <c r="D211" s="1">
        <f>COUNTIF(LOC_Screen_Summary!$A:$A,C211)</f>
        <v>0</v>
      </c>
    </row>
    <row r="212" spans="1:4">
      <c r="A212" s="6" t="s">
        <v>404</v>
      </c>
      <c r="B212" s="7">
        <f>VLOOKUP(A212,LOC_Rawdata!$A$2:$F$660,3,0)</f>
        <v>12</v>
      </c>
      <c r="C212" s="8" t="s">
        <v>193</v>
      </c>
      <c r="D212" s="1">
        <f>COUNTIF(LOC_Screen_Summary!$A:$A,C212)</f>
        <v>0</v>
      </c>
    </row>
    <row r="213" spans="1:4">
      <c r="A213" s="6" t="s">
        <v>405</v>
      </c>
      <c r="B213" s="7">
        <f>VLOOKUP(A213,LOC_Rawdata!$A$2:$F$660,3,0)</f>
        <v>15</v>
      </c>
      <c r="C213" s="8" t="s">
        <v>193</v>
      </c>
      <c r="D213" s="1">
        <f>COUNTIF(LOC_Screen_Summary!$A:$A,C213)</f>
        <v>0</v>
      </c>
    </row>
    <row r="214" spans="1:4">
      <c r="A214" s="6" t="s">
        <v>406</v>
      </c>
      <c r="B214" s="7">
        <f>VLOOKUP(A214,LOC_Rawdata!$A$2:$F$660,3,0)</f>
        <v>21</v>
      </c>
      <c r="C214" s="8" t="s">
        <v>193</v>
      </c>
      <c r="D214" s="1">
        <f>COUNTIF(LOC_Screen_Summary!$A:$A,C214)</f>
        <v>0</v>
      </c>
    </row>
    <row r="215" spans="1:4">
      <c r="A215" s="6" t="s">
        <v>407</v>
      </c>
      <c r="B215" s="7">
        <f>VLOOKUP(A215,LOC_Rawdata!$A$2:$F$660,3,0)</f>
        <v>13</v>
      </c>
      <c r="C215" s="8" t="s">
        <v>193</v>
      </c>
      <c r="D215" s="1">
        <f>COUNTIF(LOC_Screen_Summary!$A:$A,C215)</f>
        <v>0</v>
      </c>
    </row>
    <row r="216" spans="1:4">
      <c r="A216" s="6" t="s">
        <v>408</v>
      </c>
      <c r="B216" s="7">
        <f>VLOOKUP(A216,LOC_Rawdata!$A$2:$F$660,3,0)</f>
        <v>11</v>
      </c>
      <c r="C216" s="8" t="s">
        <v>193</v>
      </c>
      <c r="D216" s="1">
        <f>COUNTIF(LOC_Screen_Summary!$A:$A,C216)</f>
        <v>0</v>
      </c>
    </row>
    <row r="217" spans="1:4">
      <c r="A217" s="6" t="s">
        <v>409</v>
      </c>
      <c r="B217" s="7">
        <f>VLOOKUP(A217,LOC_Rawdata!$A$2:$F$660,3,0)</f>
        <v>16</v>
      </c>
      <c r="C217" s="8" t="s">
        <v>193</v>
      </c>
      <c r="D217" s="1">
        <f>COUNTIF(LOC_Screen_Summary!$A:$A,C217)</f>
        <v>0</v>
      </c>
    </row>
    <row r="218" spans="1:4">
      <c r="A218" s="6" t="s">
        <v>410</v>
      </c>
      <c r="B218" s="7">
        <f>VLOOKUP(A218,LOC_Rawdata!$A$2:$F$660,3,0)</f>
        <v>14</v>
      </c>
      <c r="C218" s="8" t="s">
        <v>193</v>
      </c>
      <c r="D218" s="1">
        <f>COUNTIF(LOC_Screen_Summary!$A:$A,C218)</f>
        <v>0</v>
      </c>
    </row>
    <row r="219" spans="1:4">
      <c r="A219" s="6" t="s">
        <v>411</v>
      </c>
      <c r="B219" s="7">
        <f>VLOOKUP(A219,LOC_Rawdata!$A$2:$F$660,3,0)</f>
        <v>10</v>
      </c>
      <c r="C219" s="8" t="s">
        <v>193</v>
      </c>
      <c r="D219" s="1">
        <f>COUNTIF(LOC_Screen_Summary!$A:$A,C219)</f>
        <v>0</v>
      </c>
    </row>
    <row r="220" spans="1:4">
      <c r="A220" s="6" t="s">
        <v>412</v>
      </c>
      <c r="B220" s="7">
        <f>VLOOKUP(A220,LOC_Rawdata!$A$2:$F$660,3,0)</f>
        <v>18</v>
      </c>
      <c r="C220" s="8" t="s">
        <v>193</v>
      </c>
      <c r="D220" s="1">
        <f>COUNTIF(LOC_Screen_Summary!$A:$A,C220)</f>
        <v>0</v>
      </c>
    </row>
    <row r="221" spans="1:4">
      <c r="A221" s="6" t="s">
        <v>413</v>
      </c>
      <c r="B221" s="7">
        <f>VLOOKUP(A221,LOC_Rawdata!$A$2:$F$660,3,0)</f>
        <v>55</v>
      </c>
      <c r="C221" s="8" t="s">
        <v>193</v>
      </c>
      <c r="D221" s="1">
        <f>COUNTIF(LOC_Screen_Summary!$A:$A,C221)</f>
        <v>0</v>
      </c>
    </row>
    <row r="222" spans="1:4">
      <c r="A222" s="6" t="s">
        <v>414</v>
      </c>
      <c r="B222" s="7">
        <f>VLOOKUP(A222,LOC_Rawdata!$A$2:$F$660,3,0)</f>
        <v>12</v>
      </c>
      <c r="C222" s="8" t="s">
        <v>193</v>
      </c>
      <c r="D222" s="1">
        <f>COUNTIF(LOC_Screen_Summary!$A:$A,C222)</f>
        <v>0</v>
      </c>
    </row>
    <row r="223" spans="1:4">
      <c r="A223" s="6" t="s">
        <v>415</v>
      </c>
      <c r="B223" s="7">
        <f>VLOOKUP(A223,LOC_Rawdata!$A$2:$F$660,3,0)</f>
        <v>21</v>
      </c>
      <c r="C223" s="8" t="s">
        <v>193</v>
      </c>
      <c r="D223" s="1">
        <f>COUNTIF(LOC_Screen_Summary!$A:$A,C223)</f>
        <v>0</v>
      </c>
    </row>
    <row r="224" spans="1:4">
      <c r="A224" s="6" t="s">
        <v>416</v>
      </c>
      <c r="B224" s="7">
        <f>VLOOKUP(A224,LOC_Rawdata!$A$2:$F$660,3,0)</f>
        <v>13</v>
      </c>
      <c r="C224" s="8" t="s">
        <v>193</v>
      </c>
      <c r="D224" s="1">
        <f>COUNTIF(LOC_Screen_Summary!$A:$A,C224)</f>
        <v>0</v>
      </c>
    </row>
    <row r="225" spans="1:4">
      <c r="A225" s="6" t="s">
        <v>417</v>
      </c>
      <c r="B225" s="7">
        <f>VLOOKUP(A225,LOC_Rawdata!$A$2:$F$660,3,0)</f>
        <v>61</v>
      </c>
      <c r="C225" s="8" t="s">
        <v>193</v>
      </c>
      <c r="D225" s="1">
        <f>COUNTIF(LOC_Screen_Summary!$A:$A,C225)</f>
        <v>0</v>
      </c>
    </row>
    <row r="226" spans="1:4">
      <c r="A226" s="6" t="s">
        <v>418</v>
      </c>
      <c r="B226" s="7">
        <f>VLOOKUP(A226,LOC_Rawdata!$A$2:$F$660,3,0)</f>
        <v>15</v>
      </c>
      <c r="C226" s="8" t="s">
        <v>193</v>
      </c>
      <c r="D226" s="1">
        <f>COUNTIF(LOC_Screen_Summary!$A:$A,C226)</f>
        <v>0</v>
      </c>
    </row>
    <row r="227" spans="1:4">
      <c r="A227" s="6" t="s">
        <v>419</v>
      </c>
      <c r="B227" s="7">
        <f>VLOOKUP(A227,LOC_Rawdata!$A$2:$F$660,3,0)</f>
        <v>20</v>
      </c>
      <c r="C227" s="8" t="s">
        <v>193</v>
      </c>
      <c r="D227" s="1">
        <f>COUNTIF(LOC_Screen_Summary!$A:$A,C227)</f>
        <v>0</v>
      </c>
    </row>
    <row r="228" spans="1:4">
      <c r="A228" s="6" t="s">
        <v>420</v>
      </c>
      <c r="B228" s="7">
        <f>VLOOKUP(A228,LOC_Rawdata!$A$2:$F$660,3,0)</f>
        <v>13</v>
      </c>
      <c r="C228" s="8" t="s">
        <v>193</v>
      </c>
      <c r="D228" s="1">
        <f>COUNTIF(LOC_Screen_Summary!$A:$A,C228)</f>
        <v>0</v>
      </c>
    </row>
    <row r="229" spans="1:4">
      <c r="A229" s="6" t="s">
        <v>421</v>
      </c>
      <c r="B229" s="7">
        <f>VLOOKUP(A229,LOC_Rawdata!$A$2:$F$660,3,0)</f>
        <v>14</v>
      </c>
      <c r="C229" s="8" t="s">
        <v>193</v>
      </c>
      <c r="D229" s="1">
        <f>COUNTIF(LOC_Screen_Summary!$A:$A,C229)</f>
        <v>0</v>
      </c>
    </row>
    <row r="230" spans="1:4">
      <c r="A230" s="6" t="s">
        <v>422</v>
      </c>
      <c r="B230" s="7">
        <f>VLOOKUP(A230,LOC_Rawdata!$A$2:$F$660,3,0)</f>
        <v>20</v>
      </c>
      <c r="C230" s="8" t="s">
        <v>193</v>
      </c>
      <c r="D230" s="1">
        <f>COUNTIF(LOC_Screen_Summary!$A:$A,C230)</f>
        <v>0</v>
      </c>
    </row>
    <row r="231" spans="1:4">
      <c r="A231" s="6" t="s">
        <v>423</v>
      </c>
      <c r="B231" s="7">
        <f>VLOOKUP(A231,LOC_Rawdata!$A$2:$F$660,3,0)</f>
        <v>10</v>
      </c>
      <c r="C231" s="8" t="s">
        <v>193</v>
      </c>
      <c r="D231" s="1">
        <f>COUNTIF(LOC_Screen_Summary!$A:$A,C231)</f>
        <v>0</v>
      </c>
    </row>
    <row r="232" spans="1:4">
      <c r="A232" s="6" t="s">
        <v>424</v>
      </c>
      <c r="B232" s="7">
        <f>VLOOKUP(A232,LOC_Rawdata!$A$2:$F$660,3,0)</f>
        <v>10</v>
      </c>
      <c r="C232" s="8" t="s">
        <v>193</v>
      </c>
      <c r="D232" s="1">
        <f>COUNTIF(LOC_Screen_Summary!$A:$A,C232)</f>
        <v>0</v>
      </c>
    </row>
    <row r="233" spans="1:4">
      <c r="A233" s="6" t="s">
        <v>425</v>
      </c>
      <c r="B233" s="7">
        <f>VLOOKUP(A233,LOC_Rawdata!$A$2:$F$660,3,0)</f>
        <v>12</v>
      </c>
      <c r="C233" s="8" t="s">
        <v>193</v>
      </c>
      <c r="D233" s="1">
        <f>COUNTIF(LOC_Screen_Summary!$A:$A,C233)</f>
        <v>0</v>
      </c>
    </row>
    <row r="234" spans="1:4">
      <c r="A234" s="6" t="s">
        <v>426</v>
      </c>
      <c r="B234" s="7">
        <f>VLOOKUP(A234,LOC_Rawdata!$A$2:$F$660,3,0)</f>
        <v>31</v>
      </c>
      <c r="C234" s="8" t="s">
        <v>193</v>
      </c>
      <c r="D234" s="1">
        <f>COUNTIF(LOC_Screen_Summary!$A:$A,C234)</f>
        <v>0</v>
      </c>
    </row>
    <row r="235" spans="1:4">
      <c r="A235" s="6" t="s">
        <v>427</v>
      </c>
      <c r="B235" s="7">
        <f>VLOOKUP(A235,LOC_Rawdata!$A$2:$F$660,3,0)</f>
        <v>19</v>
      </c>
      <c r="C235" s="8" t="s">
        <v>193</v>
      </c>
      <c r="D235" s="1">
        <f>COUNTIF(LOC_Screen_Summary!$A:$A,C235)</f>
        <v>0</v>
      </c>
    </row>
    <row r="236" spans="1:4">
      <c r="A236" s="6" t="s">
        <v>428</v>
      </c>
      <c r="B236" s="7">
        <f>VLOOKUP(A236,LOC_Rawdata!$A$2:$F$660,3,0)</f>
        <v>23</v>
      </c>
      <c r="C236" s="8" t="s">
        <v>193</v>
      </c>
      <c r="D236" s="1">
        <f>COUNTIF(LOC_Screen_Summary!$A:$A,C236)</f>
        <v>0</v>
      </c>
    </row>
    <row r="237" spans="1:4">
      <c r="A237" s="6" t="s">
        <v>429</v>
      </c>
      <c r="B237" s="7">
        <f>VLOOKUP(A237,LOC_Rawdata!$A$2:$F$660,3,0)</f>
        <v>31</v>
      </c>
      <c r="C237" s="8" t="s">
        <v>193</v>
      </c>
      <c r="D237" s="1">
        <f>COUNTIF(LOC_Screen_Summary!$A:$A,C237)</f>
        <v>0</v>
      </c>
    </row>
    <row r="238" spans="1:4">
      <c r="A238" s="6" t="s">
        <v>430</v>
      </c>
      <c r="B238" s="7">
        <f>VLOOKUP(A238,LOC_Rawdata!$A$2:$F$660,3,0)</f>
        <v>13</v>
      </c>
      <c r="C238" s="8" t="s">
        <v>193</v>
      </c>
      <c r="D238" s="1">
        <f>COUNTIF(LOC_Screen_Summary!$A:$A,C238)</f>
        <v>0</v>
      </c>
    </row>
    <row r="239" spans="1:4">
      <c r="A239" s="6" t="s">
        <v>431</v>
      </c>
      <c r="B239" s="7">
        <f>VLOOKUP(A239,LOC_Rawdata!$A$2:$F$660,3,0)</f>
        <v>51</v>
      </c>
      <c r="C239" s="8" t="s">
        <v>193</v>
      </c>
      <c r="D239" s="1">
        <f>COUNTIF(LOC_Screen_Summary!$A:$A,C239)</f>
        <v>0</v>
      </c>
    </row>
    <row r="240" spans="1:4">
      <c r="A240" s="6" t="s">
        <v>432</v>
      </c>
      <c r="B240" s="7">
        <f>VLOOKUP(A240,LOC_Rawdata!$A$2:$F$660,3,0)</f>
        <v>14</v>
      </c>
      <c r="C240" s="8" t="s">
        <v>193</v>
      </c>
      <c r="D240" s="1">
        <f>COUNTIF(LOC_Screen_Summary!$A:$A,C240)</f>
        <v>0</v>
      </c>
    </row>
    <row r="241" spans="1:4">
      <c r="A241" s="6" t="s">
        <v>433</v>
      </c>
      <c r="B241" s="7">
        <f>VLOOKUP(A241,LOC_Rawdata!$A$2:$F$660,3,0)</f>
        <v>67</v>
      </c>
      <c r="C241" s="8" t="s">
        <v>193</v>
      </c>
      <c r="D241" s="1">
        <f>COUNTIF(LOC_Screen_Summary!$A:$A,C241)</f>
        <v>0</v>
      </c>
    </row>
    <row r="242" spans="1:4">
      <c r="A242" s="6" t="s">
        <v>434</v>
      </c>
      <c r="B242" s="7">
        <f>VLOOKUP(A242,LOC_Rawdata!$A$2:$F$660,3,0)</f>
        <v>30</v>
      </c>
      <c r="C242" s="8" t="s">
        <v>193</v>
      </c>
      <c r="D242" s="1">
        <f>COUNTIF(LOC_Screen_Summary!$A:$A,C242)</f>
        <v>0</v>
      </c>
    </row>
    <row r="243" spans="1:4">
      <c r="A243" s="6" t="s">
        <v>435</v>
      </c>
      <c r="B243" s="7">
        <f>VLOOKUP(A243,LOC_Rawdata!$A$2:$F$660,3,0)</f>
        <v>12</v>
      </c>
      <c r="C243" s="8" t="s">
        <v>193</v>
      </c>
      <c r="D243" s="1">
        <f>COUNTIF(LOC_Screen_Summary!$A:$A,C243)</f>
        <v>0</v>
      </c>
    </row>
    <row r="244" spans="1:4">
      <c r="A244" s="6" t="s">
        <v>436</v>
      </c>
      <c r="B244" s="7">
        <f>VLOOKUP(A244,LOC_Rawdata!$A$2:$F$660,3,0)</f>
        <v>14</v>
      </c>
      <c r="C244" s="8" t="s">
        <v>193</v>
      </c>
      <c r="D244" s="1">
        <f>COUNTIF(LOC_Screen_Summary!$A:$A,C244)</f>
        <v>0</v>
      </c>
    </row>
    <row r="245" spans="1:4">
      <c r="A245" s="6" t="s">
        <v>437</v>
      </c>
      <c r="B245" s="7">
        <f>VLOOKUP(A245,LOC_Rawdata!$A$2:$F$660,3,0)</f>
        <v>11</v>
      </c>
      <c r="C245" s="8" t="s">
        <v>193</v>
      </c>
      <c r="D245" s="1">
        <f>COUNTIF(LOC_Screen_Summary!$A:$A,C245)</f>
        <v>0</v>
      </c>
    </row>
    <row r="246" spans="1:4">
      <c r="A246" s="6" t="s">
        <v>438</v>
      </c>
      <c r="B246" s="7">
        <f>VLOOKUP(A246,LOC_Rawdata!$A$2:$F$660,3,0)</f>
        <v>19</v>
      </c>
      <c r="C246" s="8" t="s">
        <v>193</v>
      </c>
      <c r="D246" s="1">
        <f>COUNTIF(LOC_Screen_Summary!$A:$A,C246)</f>
        <v>0</v>
      </c>
    </row>
    <row r="247" spans="1:4">
      <c r="A247" s="6" t="s">
        <v>439</v>
      </c>
      <c r="B247" s="7">
        <f>VLOOKUP(A247,LOC_Rawdata!$A$2:$F$660,3,0)</f>
        <v>13</v>
      </c>
      <c r="C247" s="8" t="s">
        <v>193</v>
      </c>
      <c r="D247" s="1">
        <f>COUNTIF(LOC_Screen_Summary!$A:$A,C247)</f>
        <v>0</v>
      </c>
    </row>
    <row r="248" spans="1:4">
      <c r="A248" s="6" t="s">
        <v>440</v>
      </c>
      <c r="B248" s="7">
        <f>VLOOKUP(A248,LOC_Rawdata!$A$2:$F$660,3,0)</f>
        <v>12</v>
      </c>
      <c r="C248" s="8" t="s">
        <v>193</v>
      </c>
      <c r="D248" s="1">
        <f>COUNTIF(LOC_Screen_Summary!$A:$A,C248)</f>
        <v>0</v>
      </c>
    </row>
    <row r="249" spans="1:4">
      <c r="A249" s="6" t="s">
        <v>441</v>
      </c>
      <c r="B249" s="7">
        <f>VLOOKUP(A249,LOC_Rawdata!$A$2:$F$660,3,0)</f>
        <v>11</v>
      </c>
      <c r="C249" s="8" t="s">
        <v>193</v>
      </c>
      <c r="D249" s="1">
        <f>COUNTIF(LOC_Screen_Summary!$A:$A,C249)</f>
        <v>0</v>
      </c>
    </row>
    <row r="250" spans="1:4">
      <c r="A250" s="6" t="s">
        <v>442</v>
      </c>
      <c r="B250" s="7">
        <f>VLOOKUP(A250,LOC_Rawdata!$A$2:$F$660,3,0)</f>
        <v>16</v>
      </c>
      <c r="C250" s="8" t="s">
        <v>193</v>
      </c>
      <c r="D250" s="1">
        <f>COUNTIF(LOC_Screen_Summary!$A:$A,C250)</f>
        <v>0</v>
      </c>
    </row>
    <row r="251" spans="1:4">
      <c r="A251" s="6" t="s">
        <v>443</v>
      </c>
      <c r="B251" s="7">
        <f>VLOOKUP(A251,LOC_Rawdata!$A$2:$F$660,3,0)</f>
        <v>53</v>
      </c>
      <c r="C251" s="8" t="s">
        <v>195</v>
      </c>
      <c r="D251" s="1">
        <f>COUNTIF(LOC_Screen_Summary!$A:$A,C251)</f>
        <v>0</v>
      </c>
    </row>
    <row r="252" spans="1:4">
      <c r="A252" s="6" t="s">
        <v>444</v>
      </c>
      <c r="B252" s="7">
        <f>VLOOKUP(A252,LOC_Rawdata!$A$2:$F$660,3,0)</f>
        <v>116</v>
      </c>
      <c r="C252" s="8" t="s">
        <v>193</v>
      </c>
      <c r="D252" s="1">
        <f>COUNTIF(LOC_Screen_Summary!$A:$A,C252)</f>
        <v>0</v>
      </c>
    </row>
    <row r="253" spans="1:4">
      <c r="A253" s="6" t="s">
        <v>445</v>
      </c>
      <c r="B253" s="7">
        <f>VLOOKUP(A253,LOC_Rawdata!$A$2:$F$660,3,0)</f>
        <v>169</v>
      </c>
      <c r="C253" s="8" t="s">
        <v>193</v>
      </c>
      <c r="D253" s="1">
        <f>COUNTIF(LOC_Screen_Summary!$A:$A,C253)</f>
        <v>0</v>
      </c>
    </row>
    <row r="254" spans="1:4">
      <c r="A254" s="6" t="s">
        <v>446</v>
      </c>
      <c r="B254" s="7">
        <f>VLOOKUP(A254,LOC_Rawdata!$A$2:$F$660,3,0)</f>
        <v>199</v>
      </c>
      <c r="C254" s="8" t="s">
        <v>193</v>
      </c>
      <c r="D254" s="1">
        <f>COUNTIF(LOC_Screen_Summary!$A:$A,C254)</f>
        <v>0</v>
      </c>
    </row>
    <row r="255" spans="1:4">
      <c r="A255" s="6" t="s">
        <v>447</v>
      </c>
      <c r="B255" s="7">
        <f>VLOOKUP(A255,LOC_Rawdata!$A$2:$F$660,3,0)</f>
        <v>40</v>
      </c>
      <c r="C255" s="8" t="s">
        <v>193</v>
      </c>
      <c r="D255" s="1">
        <f>COUNTIF(LOC_Screen_Summary!$A:$A,C255)</f>
        <v>0</v>
      </c>
    </row>
    <row r="256" spans="1:4">
      <c r="A256" s="6" t="s">
        <v>448</v>
      </c>
      <c r="B256" s="7">
        <f>VLOOKUP(A256,LOC_Rawdata!$A$2:$F$660,3,0)</f>
        <v>31</v>
      </c>
      <c r="C256" s="8" t="s">
        <v>193</v>
      </c>
      <c r="D256" s="1">
        <f>COUNTIF(LOC_Screen_Summary!$A:$A,C256)</f>
        <v>0</v>
      </c>
    </row>
    <row r="257" spans="1:4">
      <c r="A257" s="6" t="s">
        <v>449</v>
      </c>
      <c r="B257" s="7">
        <f>VLOOKUP(A257,LOC_Rawdata!$A$2:$F$660,3,0)</f>
        <v>8</v>
      </c>
      <c r="C257" s="8" t="s">
        <v>195</v>
      </c>
      <c r="D257" s="1">
        <f>COUNTIF(LOC_Screen_Summary!$A:$A,C257)</f>
        <v>0</v>
      </c>
    </row>
    <row r="258" spans="1:4">
      <c r="A258" s="6" t="s">
        <v>450</v>
      </c>
      <c r="B258" s="7">
        <f>VLOOKUP(A258,LOC_Rawdata!$A$2:$F$660,3,0)</f>
        <v>23</v>
      </c>
      <c r="C258" s="8" t="s">
        <v>195</v>
      </c>
      <c r="D258" s="1">
        <f>COUNTIF(LOC_Screen_Summary!$A:$A,C258)</f>
        <v>0</v>
      </c>
    </row>
    <row r="259" spans="1:4">
      <c r="A259" s="6" t="s">
        <v>451</v>
      </c>
      <c r="B259" s="7">
        <f>VLOOKUP(A259,LOC_Rawdata!$A$2:$F$660,3,0)</f>
        <v>63</v>
      </c>
      <c r="C259" s="8" t="s">
        <v>195</v>
      </c>
      <c r="D259" s="1">
        <f>COUNTIF(LOC_Screen_Summary!$A:$A,C259)</f>
        <v>0</v>
      </c>
    </row>
    <row r="260" spans="1:4">
      <c r="A260" s="6" t="s">
        <v>452</v>
      </c>
      <c r="B260" s="7">
        <f>VLOOKUP(A260,LOC_Rawdata!$A$2:$F$660,3,0)</f>
        <v>3</v>
      </c>
      <c r="C260" s="8" t="s">
        <v>195</v>
      </c>
      <c r="D260" s="1">
        <f>COUNTIF(LOC_Screen_Summary!$A:$A,C260)</f>
        <v>0</v>
      </c>
    </row>
    <row r="261" spans="1:4">
      <c r="A261" s="6" t="s">
        <v>453</v>
      </c>
      <c r="B261" s="7">
        <f>VLOOKUP(A261,LOC_Rawdata!$A$2:$F$660,3,0)</f>
        <v>3</v>
      </c>
      <c r="C261" s="8" t="s">
        <v>195</v>
      </c>
      <c r="D261" s="1">
        <f>COUNTIF(LOC_Screen_Summary!$A:$A,C261)</f>
        <v>0</v>
      </c>
    </row>
    <row r="262" spans="1:4">
      <c r="A262" s="6" t="s">
        <v>454</v>
      </c>
      <c r="B262" s="7">
        <f>VLOOKUP(A262,LOC_Rawdata!$A$2:$F$660,3,0)</f>
        <v>16</v>
      </c>
      <c r="C262" s="8" t="s">
        <v>195</v>
      </c>
      <c r="D262" s="1">
        <f>COUNTIF(LOC_Screen_Summary!$A:$A,C262)</f>
        <v>0</v>
      </c>
    </row>
    <row r="263" spans="1:4">
      <c r="A263" s="6" t="s">
        <v>455</v>
      </c>
      <c r="B263" s="7">
        <f>VLOOKUP(A263,LOC_Rawdata!$A$2:$F$660,3,0)</f>
        <v>23</v>
      </c>
      <c r="C263" s="8" t="s">
        <v>195</v>
      </c>
      <c r="D263" s="1">
        <f>COUNTIF(LOC_Screen_Summary!$A:$A,C263)</f>
        <v>0</v>
      </c>
    </row>
    <row r="264" spans="1:4">
      <c r="A264" s="6" t="s">
        <v>456</v>
      </c>
      <c r="B264" s="7">
        <f>VLOOKUP(A264,LOC_Rawdata!$A$2:$F$660,3,0)</f>
        <v>27</v>
      </c>
      <c r="C264" s="8" t="s">
        <v>193</v>
      </c>
      <c r="D264" s="1">
        <f>COUNTIF(LOC_Screen_Summary!$A:$A,C264)</f>
        <v>0</v>
      </c>
    </row>
    <row r="265" spans="1:4">
      <c r="A265" s="6" t="s">
        <v>457</v>
      </c>
      <c r="B265" s="7">
        <f>VLOOKUP(A265,LOC_Rawdata!$A$2:$F$660,3,0)</f>
        <v>27</v>
      </c>
      <c r="C265" s="8" t="s">
        <v>193</v>
      </c>
      <c r="D265" s="1">
        <f>COUNTIF(LOC_Screen_Summary!$A:$A,C265)</f>
        <v>0</v>
      </c>
    </row>
    <row r="266" spans="1:4">
      <c r="A266" s="6" t="s">
        <v>458</v>
      </c>
      <c r="B266" s="7">
        <f>VLOOKUP(A266,LOC_Rawdata!$A$2:$F$660,3,0)</f>
        <v>28</v>
      </c>
      <c r="C266" s="8" t="s">
        <v>193</v>
      </c>
      <c r="D266" s="1">
        <f>COUNTIF(LOC_Screen_Summary!$A:$A,C266)</f>
        <v>0</v>
      </c>
    </row>
    <row r="267" spans="1:4">
      <c r="A267" s="6" t="s">
        <v>459</v>
      </c>
      <c r="B267" s="7">
        <f>VLOOKUP(A267,LOC_Rawdata!$A$2:$F$660,3,0)</f>
        <v>30</v>
      </c>
      <c r="C267" s="8" t="s">
        <v>193</v>
      </c>
      <c r="D267" s="1">
        <f>COUNTIF(LOC_Screen_Summary!$A:$A,C267)</f>
        <v>0</v>
      </c>
    </row>
    <row r="268" spans="1:4">
      <c r="A268" s="6" t="s">
        <v>460</v>
      </c>
      <c r="B268" s="7">
        <f>VLOOKUP(A268,LOC_Rawdata!$A$2:$F$660,3,0)</f>
        <v>34</v>
      </c>
      <c r="C268" s="8" t="s">
        <v>193</v>
      </c>
      <c r="D268" s="1">
        <f>COUNTIF(LOC_Screen_Summary!$A:$A,C268)</f>
        <v>0</v>
      </c>
    </row>
    <row r="269" spans="1:4">
      <c r="A269" s="6" t="s">
        <v>461</v>
      </c>
      <c r="B269" s="7">
        <f>VLOOKUP(A269,LOC_Rawdata!$A$2:$F$660,3,0)</f>
        <v>25</v>
      </c>
      <c r="C269" s="8" t="s">
        <v>193</v>
      </c>
      <c r="D269" s="1">
        <f>COUNTIF(LOC_Screen_Summary!$A:$A,C269)</f>
        <v>0</v>
      </c>
    </row>
    <row r="270" spans="1:4">
      <c r="A270" s="6" t="s">
        <v>462</v>
      </c>
      <c r="B270" s="7">
        <f>VLOOKUP(A270,LOC_Rawdata!$A$2:$F$660,3,0)</f>
        <v>25</v>
      </c>
      <c r="C270" s="8" t="s">
        <v>193</v>
      </c>
      <c r="D270" s="1">
        <f>COUNTIF(LOC_Screen_Summary!$A:$A,C270)</f>
        <v>0</v>
      </c>
    </row>
    <row r="271" spans="1:4">
      <c r="A271" s="6" t="s">
        <v>463</v>
      </c>
      <c r="B271" s="7">
        <f>VLOOKUP(A271,LOC_Rawdata!$A$2:$F$660,3,0)</f>
        <v>42</v>
      </c>
      <c r="C271" s="8" t="s">
        <v>193</v>
      </c>
      <c r="D271" s="1">
        <f>COUNTIF(LOC_Screen_Summary!$A:$A,C271)</f>
        <v>0</v>
      </c>
    </row>
    <row r="272" spans="1:4">
      <c r="A272" s="6" t="s">
        <v>464</v>
      </c>
      <c r="B272" s="7">
        <f>VLOOKUP(A272,LOC_Rawdata!$A$2:$F$660,3,0)</f>
        <v>45</v>
      </c>
      <c r="C272" s="8" t="s">
        <v>193</v>
      </c>
      <c r="D272" s="1">
        <f>COUNTIF(LOC_Screen_Summary!$A:$A,C272)</f>
        <v>0</v>
      </c>
    </row>
    <row r="273" spans="1:4">
      <c r="A273" s="6" t="s">
        <v>465</v>
      </c>
      <c r="B273" s="7">
        <f>VLOOKUP(A273,LOC_Rawdata!$A$2:$F$660,3,0)</f>
        <v>45</v>
      </c>
      <c r="C273" s="8" t="s">
        <v>193</v>
      </c>
      <c r="D273" s="1">
        <f>COUNTIF(LOC_Screen_Summary!$A:$A,C273)</f>
        <v>0</v>
      </c>
    </row>
    <row r="274" spans="1:4">
      <c r="A274" s="6" t="s">
        <v>466</v>
      </c>
      <c r="B274" s="7">
        <f>VLOOKUP(A274,LOC_Rawdata!$A$2:$F$660,3,0)</f>
        <v>45</v>
      </c>
      <c r="C274" s="8" t="s">
        <v>193</v>
      </c>
      <c r="D274" s="1">
        <f>COUNTIF(LOC_Screen_Summary!$A:$A,C274)</f>
        <v>0</v>
      </c>
    </row>
    <row r="275" spans="1:4">
      <c r="A275" s="6" t="s">
        <v>467</v>
      </c>
      <c r="B275" s="7">
        <f>VLOOKUP(A275,LOC_Rawdata!$A$2:$F$660,3,0)</f>
        <v>45</v>
      </c>
      <c r="C275" s="8" t="s">
        <v>468</v>
      </c>
      <c r="D275" s="1">
        <f>COUNTIF(LOC_Screen_Summary!$A:$A,C275)</f>
        <v>0</v>
      </c>
    </row>
    <row r="276" spans="1:4">
      <c r="A276" s="6" t="s">
        <v>469</v>
      </c>
      <c r="B276" s="7">
        <f>VLOOKUP(A276,LOC_Rawdata!$A$2:$F$660,3,0)</f>
        <v>26</v>
      </c>
      <c r="C276" s="8" t="s">
        <v>193</v>
      </c>
      <c r="D276" s="1">
        <f>COUNTIF(LOC_Screen_Summary!$A:$A,C276)</f>
        <v>0</v>
      </c>
    </row>
    <row r="277" spans="1:4">
      <c r="A277" s="6" t="s">
        <v>470</v>
      </c>
      <c r="B277" s="7">
        <f>VLOOKUP(A277,LOC_Rawdata!$A$2:$F$660,3,0)</f>
        <v>31</v>
      </c>
      <c r="C277" s="8" t="s">
        <v>193</v>
      </c>
      <c r="D277" s="1">
        <f>COUNTIF(LOC_Screen_Summary!$A:$A,C277)</f>
        <v>0</v>
      </c>
    </row>
    <row r="278" spans="1:4">
      <c r="A278" s="6" t="s">
        <v>471</v>
      </c>
      <c r="B278" s="7">
        <f>VLOOKUP(A278,LOC_Rawdata!$A$2:$F$660,3,0)</f>
        <v>27</v>
      </c>
      <c r="C278" s="8" t="s">
        <v>193</v>
      </c>
      <c r="D278" s="1">
        <f>COUNTIF(LOC_Screen_Summary!$A:$A,C278)</f>
        <v>0</v>
      </c>
    </row>
    <row r="279" spans="1:4">
      <c r="A279" s="6" t="s">
        <v>472</v>
      </c>
      <c r="B279" s="7">
        <f>VLOOKUP(A279,LOC_Rawdata!$A$2:$F$660,3,0)</f>
        <v>31</v>
      </c>
      <c r="C279" s="8" t="s">
        <v>193</v>
      </c>
      <c r="D279" s="1">
        <f>COUNTIF(LOC_Screen_Summary!$A:$A,C279)</f>
        <v>0</v>
      </c>
    </row>
    <row r="280" spans="1:4">
      <c r="A280" s="6" t="s">
        <v>473</v>
      </c>
      <c r="B280" s="7">
        <f>VLOOKUP(A280,LOC_Rawdata!$A$2:$F$660,3,0)</f>
        <v>33</v>
      </c>
      <c r="C280" s="8" t="s">
        <v>193</v>
      </c>
      <c r="D280" s="1">
        <f>COUNTIF(LOC_Screen_Summary!$A:$A,C280)</f>
        <v>0</v>
      </c>
    </row>
    <row r="281" spans="1:4">
      <c r="A281" s="6" t="s">
        <v>474</v>
      </c>
      <c r="B281" s="7">
        <f>VLOOKUP(A281,LOC_Rawdata!$A$2:$F$660,3,0)</f>
        <v>32</v>
      </c>
      <c r="C281" s="8" t="s">
        <v>193</v>
      </c>
      <c r="D281" s="1">
        <f>COUNTIF(LOC_Screen_Summary!$A:$A,C281)</f>
        <v>0</v>
      </c>
    </row>
    <row r="282" spans="1:4">
      <c r="A282" s="6" t="s">
        <v>475</v>
      </c>
      <c r="B282" s="7">
        <f>VLOOKUP(A282,LOC_Rawdata!$A$2:$F$660,3,0)</f>
        <v>33</v>
      </c>
      <c r="C282" s="8" t="s">
        <v>193</v>
      </c>
      <c r="D282" s="1">
        <f>COUNTIF(LOC_Screen_Summary!$A:$A,C282)</f>
        <v>0</v>
      </c>
    </row>
    <row r="283" spans="1:4">
      <c r="A283" s="6" t="s">
        <v>476</v>
      </c>
      <c r="B283" s="7">
        <f>VLOOKUP(A283,LOC_Rawdata!$A$2:$F$660,3,0)</f>
        <v>32</v>
      </c>
      <c r="C283" s="8" t="s">
        <v>193</v>
      </c>
      <c r="D283" s="1">
        <f>COUNTIF(LOC_Screen_Summary!$A:$A,C283)</f>
        <v>0</v>
      </c>
    </row>
    <row r="284" spans="1:4">
      <c r="A284" s="6" t="s">
        <v>477</v>
      </c>
      <c r="B284" s="7">
        <f>VLOOKUP(A284,LOC_Rawdata!$A$2:$F$660,3,0)</f>
        <v>28</v>
      </c>
      <c r="C284" s="8" t="s">
        <v>193</v>
      </c>
      <c r="D284" s="1">
        <f>COUNTIF(LOC_Screen_Summary!$A:$A,C284)</f>
        <v>0</v>
      </c>
    </row>
    <row r="285" spans="1:4">
      <c r="A285" s="6" t="s">
        <v>478</v>
      </c>
      <c r="B285" s="7">
        <f>VLOOKUP(A285,LOC_Rawdata!$A$2:$F$660,3,0)</f>
        <v>33</v>
      </c>
      <c r="C285" s="8" t="s">
        <v>193</v>
      </c>
      <c r="D285" s="1">
        <f>COUNTIF(LOC_Screen_Summary!$A:$A,C285)</f>
        <v>0</v>
      </c>
    </row>
    <row r="286" spans="1:4">
      <c r="A286" s="6" t="s">
        <v>479</v>
      </c>
      <c r="B286" s="7">
        <f>VLOOKUP(A286,LOC_Rawdata!$A$2:$F$660,3,0)</f>
        <v>35</v>
      </c>
      <c r="C286" s="8" t="s">
        <v>193</v>
      </c>
      <c r="D286" s="1">
        <f>COUNTIF(LOC_Screen_Summary!$A:$A,C286)</f>
        <v>0</v>
      </c>
    </row>
    <row r="287" spans="1:4">
      <c r="A287" s="6" t="s">
        <v>480</v>
      </c>
      <c r="B287" s="7">
        <f>VLOOKUP(A287,LOC_Rawdata!$A$2:$F$660,3,0)</f>
        <v>26</v>
      </c>
      <c r="C287" s="8" t="s">
        <v>193</v>
      </c>
      <c r="D287" s="1">
        <f>COUNTIF(LOC_Screen_Summary!$A:$A,C287)</f>
        <v>0</v>
      </c>
    </row>
    <row r="288" spans="1:4">
      <c r="A288" s="6" t="s">
        <v>481</v>
      </c>
      <c r="B288" s="7">
        <f>VLOOKUP(A288,LOC_Rawdata!$A$2:$F$660,3,0)</f>
        <v>27</v>
      </c>
      <c r="C288" s="8" t="s">
        <v>193</v>
      </c>
      <c r="D288" s="1">
        <f>COUNTIF(LOC_Screen_Summary!$A:$A,C288)</f>
        <v>0</v>
      </c>
    </row>
    <row r="289" spans="1:4">
      <c r="A289" s="6" t="s">
        <v>482</v>
      </c>
      <c r="B289" s="7">
        <f>VLOOKUP(A289,LOC_Rawdata!$A$2:$F$660,3,0)</f>
        <v>27</v>
      </c>
      <c r="C289" s="8" t="s">
        <v>193</v>
      </c>
      <c r="D289" s="1">
        <f>COUNTIF(LOC_Screen_Summary!$A:$A,C289)</f>
        <v>0</v>
      </c>
    </row>
    <row r="290" spans="1:4">
      <c r="A290" s="6" t="s">
        <v>483</v>
      </c>
      <c r="B290" s="7">
        <f>VLOOKUP(A290,LOC_Rawdata!$A$2:$F$660,3,0)</f>
        <v>33</v>
      </c>
      <c r="C290" s="8" t="s">
        <v>193</v>
      </c>
      <c r="D290" s="1">
        <f>COUNTIF(LOC_Screen_Summary!$A:$A,C290)</f>
        <v>0</v>
      </c>
    </row>
    <row r="291" spans="1:4">
      <c r="A291" s="6" t="s">
        <v>484</v>
      </c>
      <c r="B291" s="7">
        <f>VLOOKUP(A291,LOC_Rawdata!$A$2:$F$660,3,0)</f>
        <v>27</v>
      </c>
      <c r="C291" s="8" t="s">
        <v>193</v>
      </c>
      <c r="D291" s="1">
        <f>COUNTIF(LOC_Screen_Summary!$A:$A,C291)</f>
        <v>0</v>
      </c>
    </row>
    <row r="292" spans="1:4">
      <c r="A292" s="6" t="s">
        <v>485</v>
      </c>
      <c r="B292" s="7">
        <f>VLOOKUP(A292,LOC_Rawdata!$A$2:$F$660,3,0)</f>
        <v>27</v>
      </c>
      <c r="C292" s="8" t="s">
        <v>193</v>
      </c>
      <c r="D292" s="1">
        <f>COUNTIF(LOC_Screen_Summary!$A:$A,C292)</f>
        <v>0</v>
      </c>
    </row>
    <row r="293" spans="1:4">
      <c r="A293" s="6" t="s">
        <v>486</v>
      </c>
      <c r="B293" s="7">
        <f>VLOOKUP(A293,LOC_Rawdata!$A$2:$F$660,3,0)</f>
        <v>27</v>
      </c>
      <c r="C293" s="8" t="s">
        <v>193</v>
      </c>
      <c r="D293" s="1">
        <f>COUNTIF(LOC_Screen_Summary!$A:$A,C293)</f>
        <v>0</v>
      </c>
    </row>
    <row r="294" spans="1:4">
      <c r="A294" s="6" t="s">
        <v>487</v>
      </c>
      <c r="B294" s="7">
        <f>VLOOKUP(A294,LOC_Rawdata!$A$2:$F$660,3,0)</f>
        <v>29</v>
      </c>
      <c r="C294" s="8" t="s">
        <v>193</v>
      </c>
      <c r="D294" s="1">
        <f>COUNTIF(LOC_Screen_Summary!$A:$A,C294)</f>
        <v>0</v>
      </c>
    </row>
    <row r="295" spans="1:4">
      <c r="A295" s="6" t="s">
        <v>488</v>
      </c>
      <c r="B295" s="7">
        <f>VLOOKUP(A295,LOC_Rawdata!$A$2:$F$660,3,0)</f>
        <v>27</v>
      </c>
      <c r="C295" s="8" t="s">
        <v>193</v>
      </c>
      <c r="D295" s="1">
        <f>COUNTIF(LOC_Screen_Summary!$A:$A,C295)</f>
        <v>0</v>
      </c>
    </row>
    <row r="296" spans="1:4">
      <c r="A296" s="6" t="s">
        <v>489</v>
      </c>
      <c r="B296" s="7">
        <f>VLOOKUP(A296,LOC_Rawdata!$A$2:$F$660,3,0)</f>
        <v>32</v>
      </c>
      <c r="C296" s="8" t="s">
        <v>193</v>
      </c>
      <c r="D296" s="1">
        <f>COUNTIF(LOC_Screen_Summary!$A:$A,C296)</f>
        <v>0</v>
      </c>
    </row>
    <row r="297" spans="1:4">
      <c r="A297" s="6" t="s">
        <v>490</v>
      </c>
      <c r="B297" s="7">
        <f>VLOOKUP(A297,LOC_Rawdata!$A$2:$F$660,3,0)</f>
        <v>32</v>
      </c>
      <c r="C297" s="8" t="s">
        <v>193</v>
      </c>
      <c r="D297" s="1">
        <f>COUNTIF(LOC_Screen_Summary!$A:$A,C297)</f>
        <v>0</v>
      </c>
    </row>
    <row r="298" spans="1:4">
      <c r="A298" s="6" t="s">
        <v>491</v>
      </c>
      <c r="B298" s="7">
        <f>VLOOKUP(A298,LOC_Rawdata!$A$2:$F$660,3,0)</f>
        <v>33</v>
      </c>
      <c r="C298" s="8" t="s">
        <v>193</v>
      </c>
      <c r="D298" s="1">
        <f>COUNTIF(LOC_Screen_Summary!$A:$A,C298)</f>
        <v>0</v>
      </c>
    </row>
    <row r="299" spans="1:4">
      <c r="A299" s="6" t="s">
        <v>492</v>
      </c>
      <c r="B299" s="7">
        <f>VLOOKUP(A299,LOC_Rawdata!$A$2:$F$660,3,0)</f>
        <v>30</v>
      </c>
      <c r="C299" s="8" t="s">
        <v>193</v>
      </c>
      <c r="D299" s="1">
        <f>COUNTIF(LOC_Screen_Summary!$A:$A,C299)</f>
        <v>0</v>
      </c>
    </row>
    <row r="300" spans="1:4">
      <c r="A300" s="6" t="s">
        <v>493</v>
      </c>
      <c r="B300" s="7">
        <f>VLOOKUP(A300,LOC_Rawdata!$A$2:$F$660,3,0)</f>
        <v>34</v>
      </c>
      <c r="C300" s="8" t="s">
        <v>193</v>
      </c>
      <c r="D300" s="1">
        <f>COUNTIF(LOC_Screen_Summary!$A:$A,C300)</f>
        <v>0</v>
      </c>
    </row>
    <row r="301" spans="1:4">
      <c r="A301" s="6" t="s">
        <v>494</v>
      </c>
      <c r="B301" s="7">
        <f>VLOOKUP(A301,LOC_Rawdata!$A$2:$F$660,3,0)</f>
        <v>33</v>
      </c>
      <c r="C301" s="8" t="s">
        <v>193</v>
      </c>
      <c r="D301" s="1">
        <f>COUNTIF(LOC_Screen_Summary!$A:$A,C301)</f>
        <v>0</v>
      </c>
    </row>
    <row r="302" spans="1:4">
      <c r="A302" s="6" t="s">
        <v>495</v>
      </c>
      <c r="B302" s="7">
        <f>VLOOKUP(A302,LOC_Rawdata!$A$2:$F$660,3,0)</f>
        <v>26</v>
      </c>
      <c r="C302" s="8" t="s">
        <v>193</v>
      </c>
      <c r="D302" s="1">
        <f>COUNTIF(LOC_Screen_Summary!$A:$A,C302)</f>
        <v>0</v>
      </c>
    </row>
    <row r="303" spans="1:4">
      <c r="A303" s="6" t="s">
        <v>496</v>
      </c>
      <c r="B303" s="7">
        <f>VLOOKUP(A303,LOC_Rawdata!$A$2:$F$660,3,0)</f>
        <v>31</v>
      </c>
      <c r="C303" s="8" t="s">
        <v>193</v>
      </c>
      <c r="D303" s="1">
        <f>COUNTIF(LOC_Screen_Summary!$A:$A,C303)</f>
        <v>0</v>
      </c>
    </row>
    <row r="304" spans="1:4">
      <c r="A304" s="6" t="s">
        <v>497</v>
      </c>
      <c r="B304" s="7">
        <f>VLOOKUP(A304,LOC_Rawdata!$A$2:$F$660,3,0)</f>
        <v>33</v>
      </c>
      <c r="C304" s="8" t="s">
        <v>193</v>
      </c>
      <c r="D304" s="1">
        <f>COUNTIF(LOC_Screen_Summary!$A:$A,C304)</f>
        <v>0</v>
      </c>
    </row>
    <row r="305" spans="1:4">
      <c r="A305" s="6" t="s">
        <v>498</v>
      </c>
      <c r="B305" s="7">
        <f>VLOOKUP(A305,LOC_Rawdata!$A$2:$F$660,3,0)</f>
        <v>33</v>
      </c>
      <c r="C305" s="8" t="s">
        <v>193</v>
      </c>
      <c r="D305" s="1">
        <f>COUNTIF(LOC_Screen_Summary!$A:$A,C305)</f>
        <v>0</v>
      </c>
    </row>
    <row r="306" spans="1:4">
      <c r="A306" s="6" t="s">
        <v>499</v>
      </c>
      <c r="B306" s="7">
        <f>VLOOKUP(A306,LOC_Rawdata!$A$2:$F$660,3,0)</f>
        <v>35</v>
      </c>
      <c r="C306" s="8" t="s">
        <v>193</v>
      </c>
      <c r="D306" s="1">
        <f>COUNTIF(LOC_Screen_Summary!$A:$A,C306)</f>
        <v>0</v>
      </c>
    </row>
    <row r="307" spans="1:4">
      <c r="A307" s="6" t="s">
        <v>500</v>
      </c>
      <c r="B307" s="7">
        <f>VLOOKUP(A307,LOC_Rawdata!$A$2:$F$660,3,0)</f>
        <v>40</v>
      </c>
      <c r="C307" s="8" t="s">
        <v>193</v>
      </c>
      <c r="D307" s="1">
        <f>COUNTIF(LOC_Screen_Summary!$A:$A,C307)</f>
        <v>0</v>
      </c>
    </row>
    <row r="308" spans="1:4">
      <c r="A308" s="6" t="s">
        <v>501</v>
      </c>
      <c r="B308" s="7">
        <f>VLOOKUP(A308,LOC_Rawdata!$A$2:$F$660,3,0)</f>
        <v>29</v>
      </c>
      <c r="C308" s="8" t="s">
        <v>193</v>
      </c>
      <c r="D308" s="1">
        <f>COUNTIF(LOC_Screen_Summary!$A:$A,C308)</f>
        <v>0</v>
      </c>
    </row>
    <row r="309" spans="1:4">
      <c r="A309" s="6" t="s">
        <v>502</v>
      </c>
      <c r="B309" s="7">
        <f>VLOOKUP(A309,LOC_Rawdata!$A$2:$F$660,3,0)</f>
        <v>35</v>
      </c>
      <c r="C309" s="8" t="s">
        <v>193</v>
      </c>
      <c r="D309" s="1">
        <f>COUNTIF(LOC_Screen_Summary!$A:$A,C309)</f>
        <v>0</v>
      </c>
    </row>
    <row r="310" spans="1:4">
      <c r="A310" s="6" t="s">
        <v>503</v>
      </c>
      <c r="B310" s="7">
        <f>VLOOKUP(A310,LOC_Rawdata!$A$2:$F$660,3,0)</f>
        <v>34</v>
      </c>
      <c r="C310" s="8" t="s">
        <v>193</v>
      </c>
      <c r="D310" s="1">
        <f>COUNTIF(LOC_Screen_Summary!$A:$A,C310)</f>
        <v>0</v>
      </c>
    </row>
    <row r="311" spans="1:4">
      <c r="A311" s="6" t="s">
        <v>504</v>
      </c>
      <c r="B311" s="7">
        <f>VLOOKUP(A311,LOC_Rawdata!$A$2:$F$660,3,0)</f>
        <v>33</v>
      </c>
      <c r="C311" s="8" t="s">
        <v>193</v>
      </c>
      <c r="D311" s="1">
        <f>COUNTIF(LOC_Screen_Summary!$A:$A,C311)</f>
        <v>0</v>
      </c>
    </row>
    <row r="312" spans="1:4">
      <c r="A312" s="6" t="s">
        <v>505</v>
      </c>
      <c r="B312" s="7">
        <f>VLOOKUP(A312,LOC_Rawdata!$A$2:$F$660,3,0)</f>
        <v>27</v>
      </c>
      <c r="C312" s="8" t="s">
        <v>193</v>
      </c>
      <c r="D312" s="1">
        <f>COUNTIF(LOC_Screen_Summary!$A:$A,C312)</f>
        <v>0</v>
      </c>
    </row>
    <row r="313" spans="1:4">
      <c r="A313" s="6" t="s">
        <v>506</v>
      </c>
      <c r="B313" s="7">
        <f>VLOOKUP(A313,LOC_Rawdata!$A$2:$F$660,3,0)</f>
        <v>30</v>
      </c>
      <c r="C313" s="8" t="s">
        <v>193</v>
      </c>
      <c r="D313" s="1">
        <f>COUNTIF(LOC_Screen_Summary!$A:$A,C313)</f>
        <v>0</v>
      </c>
    </row>
    <row r="314" spans="1:4">
      <c r="A314" s="6" t="s">
        <v>507</v>
      </c>
      <c r="B314" s="7">
        <f>VLOOKUP(A314,LOC_Rawdata!$A$2:$F$660,3,0)</f>
        <v>34</v>
      </c>
      <c r="C314" s="8" t="s">
        <v>193</v>
      </c>
      <c r="D314" s="1">
        <f>COUNTIF(LOC_Screen_Summary!$A:$A,C314)</f>
        <v>0</v>
      </c>
    </row>
    <row r="315" spans="1:4">
      <c r="A315" s="6" t="s">
        <v>508</v>
      </c>
      <c r="B315" s="7">
        <f>VLOOKUP(A315,LOC_Rawdata!$A$2:$F$660,3,0)</f>
        <v>29</v>
      </c>
      <c r="C315" s="8" t="s">
        <v>193</v>
      </c>
      <c r="D315" s="1">
        <f>COUNTIF(LOC_Screen_Summary!$A:$A,C315)</f>
        <v>0</v>
      </c>
    </row>
    <row r="316" spans="1:4">
      <c r="A316" s="6" t="s">
        <v>509</v>
      </c>
      <c r="B316" s="7">
        <f>VLOOKUP(A316,LOC_Rawdata!$A$2:$F$660,3,0)</f>
        <v>33</v>
      </c>
      <c r="C316" s="8" t="s">
        <v>193</v>
      </c>
      <c r="D316" s="1">
        <f>COUNTIF(LOC_Screen_Summary!$A:$A,C316)</f>
        <v>0</v>
      </c>
    </row>
    <row r="317" spans="1:4">
      <c r="A317" s="6" t="s">
        <v>510</v>
      </c>
      <c r="B317" s="7">
        <f>VLOOKUP(A317,LOC_Rawdata!$A$2:$F$660,3,0)</f>
        <v>25</v>
      </c>
      <c r="C317" s="8" t="s">
        <v>193</v>
      </c>
      <c r="D317" s="1">
        <f>COUNTIF(LOC_Screen_Summary!$A:$A,C317)</f>
        <v>0</v>
      </c>
    </row>
    <row r="318" spans="1:4">
      <c r="A318" s="6" t="s">
        <v>511</v>
      </c>
      <c r="B318" s="7">
        <f>VLOOKUP(A318,LOC_Rawdata!$A$2:$F$660,3,0)</f>
        <v>26</v>
      </c>
      <c r="C318" s="8" t="s">
        <v>193</v>
      </c>
      <c r="D318" s="1">
        <f>COUNTIF(LOC_Screen_Summary!$A:$A,C318)</f>
        <v>0</v>
      </c>
    </row>
    <row r="319" spans="1:4">
      <c r="A319" s="6" t="s">
        <v>512</v>
      </c>
      <c r="B319" s="7">
        <f>VLOOKUP(A319,LOC_Rawdata!$A$2:$F$660,3,0)</f>
        <v>25</v>
      </c>
      <c r="C319" s="8" t="s">
        <v>193</v>
      </c>
      <c r="D319" s="1">
        <f>COUNTIF(LOC_Screen_Summary!$A:$A,C319)</f>
        <v>0</v>
      </c>
    </row>
    <row r="320" spans="1:4">
      <c r="A320" s="6" t="s">
        <v>513</v>
      </c>
      <c r="B320" s="7">
        <f>VLOOKUP(A320,LOC_Rawdata!$A$2:$F$660,3,0)</f>
        <v>30</v>
      </c>
      <c r="C320" s="8" t="s">
        <v>193</v>
      </c>
      <c r="D320" s="1">
        <f>COUNTIF(LOC_Screen_Summary!$A:$A,C320)</f>
        <v>0</v>
      </c>
    </row>
    <row r="321" spans="1:4">
      <c r="A321" s="6" t="s">
        <v>514</v>
      </c>
      <c r="B321" s="7">
        <f>VLOOKUP(A321,LOC_Rawdata!$A$2:$F$660,3,0)</f>
        <v>27</v>
      </c>
      <c r="C321" s="8" t="s">
        <v>193</v>
      </c>
      <c r="D321" s="1">
        <f>COUNTIF(LOC_Screen_Summary!$A:$A,C321)</f>
        <v>0</v>
      </c>
    </row>
    <row r="322" spans="1:4">
      <c r="A322" s="6" t="s">
        <v>515</v>
      </c>
      <c r="B322" s="7">
        <f>VLOOKUP(A322,LOC_Rawdata!$A$2:$F$660,3,0)</f>
        <v>62</v>
      </c>
      <c r="C322" s="8" t="s">
        <v>193</v>
      </c>
      <c r="D322" s="1">
        <f>COUNTIF(LOC_Screen_Summary!$A:$A,C322)</f>
        <v>0</v>
      </c>
    </row>
    <row r="323" spans="1:4">
      <c r="A323" s="6" t="s">
        <v>516</v>
      </c>
      <c r="B323" s="7">
        <f>VLOOKUP(A323,LOC_Rawdata!$A$2:$F$660,3,0)</f>
        <v>26</v>
      </c>
      <c r="C323" s="8" t="s">
        <v>193</v>
      </c>
      <c r="D323" s="1">
        <f>COUNTIF(LOC_Screen_Summary!$A:$A,C323)</f>
        <v>0</v>
      </c>
    </row>
    <row r="324" spans="1:4">
      <c r="A324" s="6" t="s">
        <v>517</v>
      </c>
      <c r="B324" s="7">
        <f>VLOOKUP(A324,LOC_Rawdata!$A$2:$F$660,3,0)</f>
        <v>28</v>
      </c>
      <c r="C324" s="8" t="s">
        <v>193</v>
      </c>
      <c r="D324" s="1">
        <f>COUNTIF(LOC_Screen_Summary!$A:$A,C324)</f>
        <v>0</v>
      </c>
    </row>
    <row r="325" spans="1:4">
      <c r="A325" s="6" t="s">
        <v>518</v>
      </c>
      <c r="B325" s="7">
        <f>VLOOKUP(A325,LOC_Rawdata!$A$2:$F$660,3,0)</f>
        <v>25</v>
      </c>
      <c r="C325" s="8" t="s">
        <v>193</v>
      </c>
      <c r="D325" s="1">
        <f>COUNTIF(LOC_Screen_Summary!$A:$A,C325)</f>
        <v>0</v>
      </c>
    </row>
    <row r="326" spans="1:4">
      <c r="A326" s="6" t="s">
        <v>519</v>
      </c>
      <c r="B326" s="7">
        <f>VLOOKUP(A326,LOC_Rawdata!$A$2:$F$660,3,0)</f>
        <v>28</v>
      </c>
      <c r="C326" s="8" t="s">
        <v>193</v>
      </c>
      <c r="D326" s="1">
        <f>COUNTIF(LOC_Screen_Summary!$A:$A,C326)</f>
        <v>0</v>
      </c>
    </row>
    <row r="327" spans="1:4">
      <c r="A327" s="6" t="s">
        <v>520</v>
      </c>
      <c r="B327" s="7">
        <f>VLOOKUP(A327,LOC_Rawdata!$A$2:$F$660,3,0)</f>
        <v>29</v>
      </c>
      <c r="C327" s="8" t="s">
        <v>193</v>
      </c>
      <c r="D327" s="1">
        <f>COUNTIF(LOC_Screen_Summary!$A:$A,C327)</f>
        <v>0</v>
      </c>
    </row>
    <row r="328" spans="1:4">
      <c r="A328" s="6" t="s">
        <v>521</v>
      </c>
      <c r="B328" s="7">
        <f>VLOOKUP(A328,LOC_Rawdata!$A$2:$F$660,3,0)</f>
        <v>22</v>
      </c>
      <c r="C328" s="8" t="s">
        <v>193</v>
      </c>
      <c r="D328" s="1">
        <f>COUNTIF(LOC_Screen_Summary!$A:$A,C328)</f>
        <v>0</v>
      </c>
    </row>
    <row r="329" spans="1:4">
      <c r="A329" s="6" t="s">
        <v>522</v>
      </c>
      <c r="B329" s="7">
        <f>VLOOKUP(A329,LOC_Rawdata!$A$2:$F$660,3,0)</f>
        <v>34</v>
      </c>
      <c r="C329" s="8" t="s">
        <v>193</v>
      </c>
      <c r="D329" s="1">
        <f>COUNTIF(LOC_Screen_Summary!$A:$A,C329)</f>
        <v>0</v>
      </c>
    </row>
    <row r="330" spans="1:4">
      <c r="A330" s="6" t="s">
        <v>523</v>
      </c>
      <c r="B330" s="7">
        <f>VLOOKUP(A330,LOC_Rawdata!$A$2:$F$660,3,0)</f>
        <v>24</v>
      </c>
      <c r="C330" s="8" t="s">
        <v>193</v>
      </c>
      <c r="D330" s="1">
        <f>COUNTIF(LOC_Screen_Summary!$A:$A,C330)</f>
        <v>0</v>
      </c>
    </row>
    <row r="331" spans="1:4">
      <c r="A331" s="6" t="s">
        <v>524</v>
      </c>
      <c r="B331" s="7">
        <f>VLOOKUP(A331,LOC_Rawdata!$A$2:$F$660,3,0)</f>
        <v>33</v>
      </c>
      <c r="C331" s="8" t="s">
        <v>193</v>
      </c>
      <c r="D331" s="1">
        <f>COUNTIF(LOC_Screen_Summary!$A:$A,C331)</f>
        <v>0</v>
      </c>
    </row>
    <row r="332" spans="1:4">
      <c r="A332" s="6" t="s">
        <v>525</v>
      </c>
      <c r="B332" s="7">
        <f>VLOOKUP(A332,LOC_Rawdata!$A$2:$F$660,3,0)</f>
        <v>35</v>
      </c>
      <c r="C332" s="8" t="s">
        <v>193</v>
      </c>
      <c r="D332" s="1">
        <f>COUNTIF(LOC_Screen_Summary!$A:$A,C332)</f>
        <v>0</v>
      </c>
    </row>
    <row r="333" spans="1:4">
      <c r="A333" s="6" t="s">
        <v>526</v>
      </c>
      <c r="B333" s="7">
        <f>VLOOKUP(A333,LOC_Rawdata!$A$2:$F$660,3,0)</f>
        <v>33</v>
      </c>
      <c r="C333" s="8" t="s">
        <v>193</v>
      </c>
      <c r="D333" s="1">
        <f>COUNTIF(LOC_Screen_Summary!$A:$A,C333)</f>
        <v>0</v>
      </c>
    </row>
    <row r="334" spans="1:4">
      <c r="A334" s="6" t="s">
        <v>527</v>
      </c>
      <c r="B334" s="7">
        <f>VLOOKUP(A334,LOC_Rawdata!$A$2:$F$660,3,0)</f>
        <v>35</v>
      </c>
      <c r="C334" s="8" t="s">
        <v>193</v>
      </c>
      <c r="D334" s="1">
        <f>COUNTIF(LOC_Screen_Summary!$A:$A,C334)</f>
        <v>0</v>
      </c>
    </row>
    <row r="335" spans="1:4">
      <c r="A335" s="6" t="s">
        <v>528</v>
      </c>
      <c r="B335" s="7">
        <f>VLOOKUP(A335,LOC_Rawdata!$A$2:$F$660,3,0)</f>
        <v>30</v>
      </c>
      <c r="C335" s="8" t="s">
        <v>193</v>
      </c>
      <c r="D335" s="1">
        <f>COUNTIF(LOC_Screen_Summary!$A:$A,C335)</f>
        <v>0</v>
      </c>
    </row>
    <row r="336" spans="1:4">
      <c r="A336" s="6" t="s">
        <v>529</v>
      </c>
      <c r="B336" s="7">
        <f>VLOOKUP(A336,LOC_Rawdata!$A$2:$F$660,3,0)</f>
        <v>32</v>
      </c>
      <c r="C336" s="8" t="s">
        <v>193</v>
      </c>
      <c r="D336" s="1">
        <f>COUNTIF(LOC_Screen_Summary!$A:$A,C336)</f>
        <v>0</v>
      </c>
    </row>
    <row r="337" spans="1:4">
      <c r="A337" s="6" t="s">
        <v>530</v>
      </c>
      <c r="B337" s="7">
        <f>VLOOKUP(A337,LOC_Rawdata!$A$2:$F$660,3,0)</f>
        <v>27</v>
      </c>
      <c r="C337" s="8" t="s">
        <v>193</v>
      </c>
      <c r="D337" s="1">
        <f>COUNTIF(LOC_Screen_Summary!$A:$A,C337)</f>
        <v>0</v>
      </c>
    </row>
    <row r="338" spans="1:4">
      <c r="A338" s="6" t="s">
        <v>531</v>
      </c>
      <c r="B338" s="7">
        <f>VLOOKUP(A338,LOC_Rawdata!$A$2:$F$660,3,0)</f>
        <v>27</v>
      </c>
      <c r="C338" s="8" t="s">
        <v>193</v>
      </c>
      <c r="D338" s="1">
        <f>COUNTIF(LOC_Screen_Summary!$A:$A,C338)</f>
        <v>0</v>
      </c>
    </row>
    <row r="339" spans="1:4">
      <c r="A339" s="6" t="s">
        <v>532</v>
      </c>
      <c r="B339" s="7">
        <f>VLOOKUP(A339,LOC_Rawdata!$A$2:$F$660,3,0)</f>
        <v>27</v>
      </c>
      <c r="C339" s="8" t="s">
        <v>193</v>
      </c>
      <c r="D339" s="1">
        <f>COUNTIF(LOC_Screen_Summary!$A:$A,C339)</f>
        <v>0</v>
      </c>
    </row>
    <row r="340" spans="1:4">
      <c r="A340" s="6" t="s">
        <v>533</v>
      </c>
      <c r="B340" s="7">
        <f>VLOOKUP(A340,LOC_Rawdata!$A$2:$F$660,3,0)</f>
        <v>26</v>
      </c>
      <c r="C340" s="8" t="s">
        <v>193</v>
      </c>
      <c r="D340" s="1">
        <f>COUNTIF(LOC_Screen_Summary!$A:$A,C340)</f>
        <v>0</v>
      </c>
    </row>
    <row r="341" spans="1:4">
      <c r="A341" s="6" t="s">
        <v>534</v>
      </c>
      <c r="B341" s="7">
        <f>VLOOKUP(A341,LOC_Rawdata!$A$2:$F$660,3,0)</f>
        <v>44</v>
      </c>
      <c r="C341" s="8" t="s">
        <v>193</v>
      </c>
      <c r="D341" s="1">
        <f>COUNTIF(LOC_Screen_Summary!$A:$A,C341)</f>
        <v>0</v>
      </c>
    </row>
    <row r="342" spans="1:4">
      <c r="A342" s="6" t="s">
        <v>535</v>
      </c>
      <c r="B342" s="7">
        <f>VLOOKUP(A342,LOC_Rawdata!$A$2:$F$660,3,0)</f>
        <v>31</v>
      </c>
      <c r="C342" s="8" t="s">
        <v>193</v>
      </c>
      <c r="D342" s="1">
        <f>COUNTIF(LOC_Screen_Summary!$A:$A,C342)</f>
        <v>0</v>
      </c>
    </row>
    <row r="343" spans="1:4">
      <c r="A343" s="6" t="s">
        <v>536</v>
      </c>
      <c r="B343" s="7">
        <f>VLOOKUP(A343,LOC_Rawdata!$A$2:$F$660,3,0)</f>
        <v>34</v>
      </c>
      <c r="C343" s="8" t="s">
        <v>193</v>
      </c>
      <c r="D343" s="1">
        <f>COUNTIF(LOC_Screen_Summary!$A:$A,C343)</f>
        <v>0</v>
      </c>
    </row>
    <row r="344" spans="1:4">
      <c r="A344" s="6" t="s">
        <v>537</v>
      </c>
      <c r="B344" s="7">
        <f>VLOOKUP(A344,LOC_Rawdata!$A$2:$F$660,3,0)</f>
        <v>28</v>
      </c>
      <c r="C344" s="8" t="s">
        <v>193</v>
      </c>
      <c r="D344" s="1">
        <f>COUNTIF(LOC_Screen_Summary!$A:$A,C344)</f>
        <v>0</v>
      </c>
    </row>
    <row r="345" spans="1:4">
      <c r="A345" s="6" t="s">
        <v>538</v>
      </c>
      <c r="B345" s="7">
        <f>VLOOKUP(A345,LOC_Rawdata!$A$2:$F$660,3,0)</f>
        <v>52</v>
      </c>
      <c r="C345" s="8" t="s">
        <v>193</v>
      </c>
      <c r="D345" s="1">
        <f>COUNTIF(LOC_Screen_Summary!$A:$A,C345)</f>
        <v>0</v>
      </c>
    </row>
    <row r="346" spans="1:4">
      <c r="A346" s="6" t="s">
        <v>539</v>
      </c>
      <c r="B346" s="7">
        <f>VLOOKUP(A346,LOC_Rawdata!$A$2:$F$660,3,0)</f>
        <v>24</v>
      </c>
      <c r="C346" s="8" t="s">
        <v>193</v>
      </c>
      <c r="D346" s="1">
        <f>COUNTIF(LOC_Screen_Summary!$A:$A,C346)</f>
        <v>0</v>
      </c>
    </row>
    <row r="347" spans="1:4">
      <c r="A347" s="6" t="s">
        <v>540</v>
      </c>
      <c r="B347" s="7">
        <f>VLOOKUP(A347,LOC_Rawdata!$A$2:$F$660,3,0)</f>
        <v>51</v>
      </c>
      <c r="C347" s="8" t="s">
        <v>193</v>
      </c>
      <c r="D347" s="1">
        <f>COUNTIF(LOC_Screen_Summary!$A:$A,C347)</f>
        <v>0</v>
      </c>
    </row>
    <row r="348" spans="1:4">
      <c r="A348" s="6" t="s">
        <v>541</v>
      </c>
      <c r="B348" s="7">
        <f>VLOOKUP(A348,LOC_Rawdata!$A$2:$F$660,3,0)</f>
        <v>10</v>
      </c>
      <c r="C348" s="8" t="s">
        <v>195</v>
      </c>
      <c r="D348" s="1">
        <f>COUNTIF(LOC_Screen_Summary!$A:$A,C348)</f>
        <v>0</v>
      </c>
    </row>
    <row r="349" spans="1:4">
      <c r="A349" s="6" t="s">
        <v>542</v>
      </c>
      <c r="B349" s="7">
        <f>VLOOKUP(A349,LOC_Rawdata!$A$2:$F$660,3,0)</f>
        <v>57</v>
      </c>
      <c r="C349" s="8" t="s">
        <v>195</v>
      </c>
      <c r="D349" s="1">
        <f>COUNTIF(LOC_Screen_Summary!$A:$A,C349)</f>
        <v>0</v>
      </c>
    </row>
    <row r="350" spans="1:4">
      <c r="A350" s="6" t="s">
        <v>543</v>
      </c>
      <c r="B350" s="7">
        <f>VLOOKUP(A350,LOC_Rawdata!$A$2:$F$660,3,0)</f>
        <v>577</v>
      </c>
      <c r="C350" s="8" t="s">
        <v>193</v>
      </c>
      <c r="D350" s="1">
        <f>COUNTIF(LOC_Screen_Summary!$A:$A,C350)</f>
        <v>0</v>
      </c>
    </row>
    <row r="351" spans="1:4">
      <c r="A351" s="6" t="s">
        <v>544</v>
      </c>
      <c r="B351" s="7">
        <f>VLOOKUP(A351,LOC_Rawdata!$A$2:$F$660,3,0)</f>
        <v>136</v>
      </c>
      <c r="C351" s="8" t="s">
        <v>193</v>
      </c>
      <c r="D351" s="1">
        <f>COUNTIF(LOC_Screen_Summary!$A:$A,C351)</f>
        <v>0</v>
      </c>
    </row>
    <row r="352" spans="1:4">
      <c r="A352" s="6" t="s">
        <v>545</v>
      </c>
      <c r="B352" s="7">
        <f>VLOOKUP(A352,LOC_Rawdata!$A$2:$F$660,3,0)</f>
        <v>40</v>
      </c>
      <c r="C352" s="8" t="s">
        <v>193</v>
      </c>
      <c r="D352" s="1">
        <f>COUNTIF(LOC_Screen_Summary!$A:$A,C352)</f>
        <v>0</v>
      </c>
    </row>
    <row r="353" spans="1:4">
      <c r="A353" s="6" t="s">
        <v>546</v>
      </c>
      <c r="B353" s="7">
        <f>VLOOKUP(A353,LOC_Rawdata!$A$2:$F$660,3,0)</f>
        <v>81</v>
      </c>
      <c r="C353" s="8" t="s">
        <v>193</v>
      </c>
      <c r="D353" s="1">
        <f>COUNTIF(LOC_Screen_Summary!$A:$A,C353)</f>
        <v>0</v>
      </c>
    </row>
    <row r="354" spans="1:4">
      <c r="A354" s="6" t="s">
        <v>547</v>
      </c>
      <c r="B354" s="7">
        <f>VLOOKUP(A354,LOC_Rawdata!$A$2:$F$660,3,0)</f>
        <v>85</v>
      </c>
      <c r="C354" s="8" t="s">
        <v>195</v>
      </c>
      <c r="D354" s="1">
        <f>COUNTIF(LOC_Screen_Summary!$A:$A,C354)</f>
        <v>0</v>
      </c>
    </row>
    <row r="355" spans="1:4">
      <c r="A355" s="6" t="s">
        <v>548</v>
      </c>
      <c r="B355" s="7">
        <f>VLOOKUP(A355,LOC_Rawdata!$A$2:$F$660,3,0)</f>
        <v>60</v>
      </c>
      <c r="C355" s="8" t="s">
        <v>195</v>
      </c>
      <c r="D355" s="1">
        <f>COUNTIF(LOC_Screen_Summary!$A:$A,C355)</f>
        <v>0</v>
      </c>
    </row>
    <row r="356" spans="1:4">
      <c r="A356" s="6" t="s">
        <v>549</v>
      </c>
      <c r="B356" s="7">
        <f>VLOOKUP(A356,LOC_Rawdata!$A$2:$F$660,3,0)</f>
        <v>111</v>
      </c>
      <c r="C356" s="8" t="s">
        <v>195</v>
      </c>
      <c r="D356" s="1">
        <f>COUNTIF(LOC_Screen_Summary!$A:$A,C356)</f>
        <v>0</v>
      </c>
    </row>
    <row r="357" spans="1:4">
      <c r="A357" s="6" t="s">
        <v>550</v>
      </c>
      <c r="B357" s="7">
        <f>VLOOKUP(A357,LOC_Rawdata!$A$2:$F$660,3,0)</f>
        <v>4</v>
      </c>
      <c r="C357" s="8" t="s">
        <v>195</v>
      </c>
      <c r="D357" s="1">
        <f>COUNTIF(LOC_Screen_Summary!$A:$A,C357)</f>
        <v>0</v>
      </c>
    </row>
    <row r="358" spans="1:4">
      <c r="A358" s="6" t="s">
        <v>551</v>
      </c>
      <c r="B358" s="7">
        <f>VLOOKUP(A358,LOC_Rawdata!$A$2:$F$660,3,0)</f>
        <v>4</v>
      </c>
      <c r="C358" s="8" t="s">
        <v>195</v>
      </c>
      <c r="D358" s="1">
        <f>COUNTIF(LOC_Screen_Summary!$A:$A,C358)</f>
        <v>0</v>
      </c>
    </row>
    <row r="359" spans="1:4">
      <c r="A359" s="6" t="s">
        <v>552</v>
      </c>
      <c r="B359" s="7">
        <f>VLOOKUP(A359,LOC_Rawdata!$A$2:$F$660,3,0)</f>
        <v>56</v>
      </c>
      <c r="C359" s="8" t="s">
        <v>195</v>
      </c>
      <c r="D359" s="1">
        <f>COUNTIF(LOC_Screen_Summary!$A:$A,C359)</f>
        <v>0</v>
      </c>
    </row>
    <row r="360" spans="1:4">
      <c r="A360" s="6" t="s">
        <v>553</v>
      </c>
      <c r="B360" s="7">
        <f>VLOOKUP(A360,LOC_Rawdata!$A$2:$F$660,3,0)</f>
        <v>18</v>
      </c>
      <c r="C360" s="8" t="s">
        <v>195</v>
      </c>
      <c r="D360" s="1">
        <f>COUNTIF(LOC_Screen_Summary!$A:$A,C360)</f>
        <v>0</v>
      </c>
    </row>
    <row r="361" spans="1:4">
      <c r="A361" s="6" t="s">
        <v>554</v>
      </c>
      <c r="B361" s="7">
        <f>VLOOKUP(A361,LOC_Rawdata!$A$2:$F$660,3,0)</f>
        <v>9</v>
      </c>
      <c r="C361" s="8" t="s">
        <v>195</v>
      </c>
      <c r="D361" s="1">
        <f>COUNTIF(LOC_Screen_Summary!$A:$A,C361)</f>
        <v>0</v>
      </c>
    </row>
    <row r="362" spans="1:4">
      <c r="A362" s="6" t="s">
        <v>555</v>
      </c>
      <c r="B362" s="7">
        <f>VLOOKUP(A362,LOC_Rawdata!$A$2:$F$660,3,0)</f>
        <v>46</v>
      </c>
      <c r="C362" s="8" t="s">
        <v>195</v>
      </c>
      <c r="D362" s="1">
        <f>COUNTIF(LOC_Screen_Summary!$A:$A,C362)</f>
        <v>0</v>
      </c>
    </row>
    <row r="363" spans="1:4">
      <c r="A363" s="6" t="s">
        <v>556</v>
      </c>
      <c r="B363" s="7">
        <f>VLOOKUP(A363,LOC_Rawdata!$A$2:$F$660,3,0)</f>
        <v>319</v>
      </c>
      <c r="C363" s="6" t="s">
        <v>113</v>
      </c>
      <c r="D363" s="1">
        <f>COUNTIF(LOC_Screen_Summary!$A:$A,C363)</f>
        <v>1</v>
      </c>
    </row>
    <row r="364" spans="1:4">
      <c r="A364" s="6" t="s">
        <v>557</v>
      </c>
      <c r="B364" s="7">
        <f>VLOOKUP(A364,LOC_Rawdata!$A$2:$F$660,3,0)</f>
        <v>98</v>
      </c>
      <c r="C364" s="6" t="s">
        <v>113</v>
      </c>
      <c r="D364" s="1">
        <f>COUNTIF(LOC_Screen_Summary!$A:$A,C364)</f>
        <v>1</v>
      </c>
    </row>
    <row r="365" spans="1:4">
      <c r="A365" s="6" t="s">
        <v>558</v>
      </c>
      <c r="B365" s="7">
        <f>VLOOKUP(A365,LOC_Rawdata!$A$2:$F$660,3,0)</f>
        <v>26</v>
      </c>
      <c r="C365" s="6" t="s">
        <v>113</v>
      </c>
      <c r="D365" s="1">
        <f>COUNTIF(LOC_Screen_Summary!$A:$A,C365)</f>
        <v>1</v>
      </c>
    </row>
    <row r="366" spans="1:4">
      <c r="A366" s="6" t="s">
        <v>559</v>
      </c>
      <c r="B366" s="7">
        <f>VLOOKUP(A366,LOC_Rawdata!$A$2:$F$660,3,0)</f>
        <v>108</v>
      </c>
      <c r="C366" s="8" t="s">
        <v>104</v>
      </c>
      <c r="D366" s="1">
        <f>COUNTIF(LOC_Screen_Summary!$A:$A,C366)</f>
        <v>1</v>
      </c>
    </row>
    <row r="367" spans="1:4">
      <c r="A367" s="6" t="s">
        <v>560</v>
      </c>
      <c r="B367" s="7">
        <f>VLOOKUP(A367,LOC_Rawdata!$A$2:$F$660,3,0)</f>
        <v>6</v>
      </c>
      <c r="C367" s="6" t="s">
        <v>104</v>
      </c>
      <c r="D367" s="1">
        <f>COUNTIF(LOC_Screen_Summary!$A:$A,C367)</f>
        <v>1</v>
      </c>
    </row>
    <row r="368" spans="1:4">
      <c r="A368" s="6" t="s">
        <v>561</v>
      </c>
      <c r="B368" s="7">
        <f>VLOOKUP(A368,LOC_Rawdata!$A$2:$F$660,3,0)</f>
        <v>13</v>
      </c>
      <c r="C368" s="6" t="s">
        <v>104</v>
      </c>
      <c r="D368" s="1">
        <f>COUNTIF(LOC_Screen_Summary!$A:$A,C368)</f>
        <v>1</v>
      </c>
    </row>
    <row r="369" spans="1:4">
      <c r="A369" s="6" t="s">
        <v>562</v>
      </c>
      <c r="B369" s="7">
        <f>VLOOKUP(A369,LOC_Rawdata!$A$2:$F$660,3,0)</f>
        <v>67</v>
      </c>
      <c r="C369" s="8" t="s">
        <v>105</v>
      </c>
      <c r="D369" s="1">
        <f>COUNTIF(LOC_Screen_Summary!$A:$A,C369)</f>
        <v>1</v>
      </c>
    </row>
    <row r="370" spans="1:4">
      <c r="A370" s="6" t="s">
        <v>563</v>
      </c>
      <c r="B370" s="7">
        <f>VLOOKUP(A370,LOC_Rawdata!$A$2:$F$660,3,0)</f>
        <v>16</v>
      </c>
      <c r="C370" s="6" t="s">
        <v>105</v>
      </c>
      <c r="D370" s="1">
        <f>COUNTIF(LOC_Screen_Summary!$A:$A,C370)</f>
        <v>1</v>
      </c>
    </row>
    <row r="371" spans="1:4">
      <c r="A371" s="6" t="s">
        <v>564</v>
      </c>
      <c r="B371" s="7">
        <f>VLOOKUP(A371,LOC_Rawdata!$A$2:$F$660,3,0)</f>
        <v>11</v>
      </c>
      <c r="C371" s="6" t="s">
        <v>105</v>
      </c>
      <c r="D371" s="1">
        <f>COUNTIF(LOC_Screen_Summary!$A:$A,C371)</f>
        <v>1</v>
      </c>
    </row>
    <row r="372" spans="1:4">
      <c r="A372" s="6" t="s">
        <v>565</v>
      </c>
      <c r="B372" s="7">
        <f>VLOOKUP(A372,LOC_Rawdata!$A$2:$F$660,3,0)</f>
        <v>76</v>
      </c>
      <c r="C372" s="8" t="s">
        <v>107</v>
      </c>
      <c r="D372" s="1">
        <f>COUNTIF(LOC_Screen_Summary!$A:$A,C372)</f>
        <v>1</v>
      </c>
    </row>
    <row r="373" spans="1:4">
      <c r="A373" s="6" t="s">
        <v>566</v>
      </c>
      <c r="B373" s="7">
        <f>VLOOKUP(A373,LOC_Rawdata!$A$2:$F$660,3,0)</f>
        <v>13</v>
      </c>
      <c r="C373" s="8" t="s">
        <v>107</v>
      </c>
      <c r="D373" s="1">
        <f>COUNTIF(LOC_Screen_Summary!$A:$A,C373)</f>
        <v>1</v>
      </c>
    </row>
    <row r="374" spans="1:4">
      <c r="A374" s="6" t="s">
        <v>567</v>
      </c>
      <c r="B374" s="7">
        <f>VLOOKUP(A374,LOC_Rawdata!$A$2:$F$660,3,0)</f>
        <v>14</v>
      </c>
      <c r="C374" s="8" t="s">
        <v>107</v>
      </c>
      <c r="D374" s="1">
        <f>COUNTIF(LOC_Screen_Summary!$A:$A,C374)</f>
        <v>1</v>
      </c>
    </row>
    <row r="375" spans="1:4">
      <c r="A375" s="6" t="s">
        <v>568</v>
      </c>
      <c r="B375" s="7">
        <f>VLOOKUP(A375,LOC_Rawdata!$A$2:$F$660,3,0)</f>
        <v>33</v>
      </c>
      <c r="C375" s="8" t="s">
        <v>111</v>
      </c>
      <c r="D375" s="1">
        <f>COUNTIF(LOC_Screen_Summary!$A:$A,C375)</f>
        <v>1</v>
      </c>
    </row>
    <row r="376" spans="1:4">
      <c r="A376" s="6" t="s">
        <v>569</v>
      </c>
      <c r="B376" s="7">
        <f>VLOOKUP(A376,LOC_Rawdata!$A$2:$F$660,3,0)</f>
        <v>7</v>
      </c>
      <c r="C376" s="8" t="s">
        <v>111</v>
      </c>
      <c r="D376" s="1">
        <f>COUNTIF(LOC_Screen_Summary!$A:$A,C376)</f>
        <v>1</v>
      </c>
    </row>
    <row r="377" spans="1:4">
      <c r="A377" s="6" t="s">
        <v>570</v>
      </c>
      <c r="B377" s="7">
        <f>VLOOKUP(A377,LOC_Rawdata!$A$2:$F$660,3,0)</f>
        <v>7</v>
      </c>
      <c r="C377" s="8" t="s">
        <v>111</v>
      </c>
      <c r="D377" s="1">
        <f>COUNTIF(LOC_Screen_Summary!$A:$A,C377)</f>
        <v>1</v>
      </c>
    </row>
    <row r="378" spans="1:4">
      <c r="A378" s="6" t="s">
        <v>571</v>
      </c>
      <c r="B378" s="7">
        <f>VLOOKUP(A378,LOC_Rawdata!$A$2:$F$660,3,0)</f>
        <v>791</v>
      </c>
      <c r="C378" s="8" t="s">
        <v>106</v>
      </c>
      <c r="D378" s="1">
        <f>COUNTIF(LOC_Screen_Summary!$A:$A,C378)</f>
        <v>1</v>
      </c>
    </row>
    <row r="379" spans="1:4">
      <c r="A379" s="6" t="s">
        <v>572</v>
      </c>
      <c r="B379" s="7">
        <f>VLOOKUP(A379,LOC_Rawdata!$A$2:$F$660,3,0)</f>
        <v>144</v>
      </c>
      <c r="C379" s="8" t="s">
        <v>106</v>
      </c>
      <c r="D379" s="1">
        <f>COUNTIF(LOC_Screen_Summary!$A:$A,C379)</f>
        <v>1</v>
      </c>
    </row>
    <row r="380" spans="1:4">
      <c r="A380" s="6" t="s">
        <v>573</v>
      </c>
      <c r="B380" s="7">
        <f>VLOOKUP(A380,LOC_Rawdata!$A$2:$F$660,3,0)</f>
        <v>33</v>
      </c>
      <c r="C380" s="8" t="s">
        <v>106</v>
      </c>
      <c r="D380" s="1">
        <f>COUNTIF(LOC_Screen_Summary!$A:$A,C380)</f>
        <v>1</v>
      </c>
    </row>
    <row r="381" spans="1:4">
      <c r="A381" s="6" t="s">
        <v>574</v>
      </c>
      <c r="B381" s="7">
        <f>VLOOKUP(A381,LOC_Rawdata!$A$2:$F$660,3,0)</f>
        <v>36</v>
      </c>
      <c r="C381" s="8" t="s">
        <v>108</v>
      </c>
      <c r="D381" s="1">
        <f>COUNTIF(LOC_Screen_Summary!$A:$A,C381)</f>
        <v>1</v>
      </c>
    </row>
    <row r="382" spans="1:4">
      <c r="A382" s="6" t="s">
        <v>575</v>
      </c>
      <c r="B382" s="7">
        <f>VLOOKUP(A382,LOC_Rawdata!$A$2:$F$660,3,0)</f>
        <v>18</v>
      </c>
      <c r="C382" s="8" t="s">
        <v>108</v>
      </c>
      <c r="D382" s="1">
        <f>COUNTIF(LOC_Screen_Summary!$A:$A,C382)</f>
        <v>1</v>
      </c>
    </row>
    <row r="383" spans="1:4">
      <c r="A383" s="6" t="s">
        <v>576</v>
      </c>
      <c r="B383" s="7">
        <f>VLOOKUP(A383,LOC_Rawdata!$A$2:$F$660,3,0)</f>
        <v>5</v>
      </c>
      <c r="C383" s="8" t="s">
        <v>108</v>
      </c>
      <c r="D383" s="1">
        <f>COUNTIF(LOC_Screen_Summary!$A:$A,C383)</f>
        <v>1</v>
      </c>
    </row>
    <row r="384" spans="1:4">
      <c r="A384" s="6" t="s">
        <v>577</v>
      </c>
      <c r="B384" s="7">
        <f>VLOOKUP(A384,LOC_Rawdata!$A$2:$F$660,3,0)</f>
        <v>152</v>
      </c>
      <c r="C384" s="6" t="s">
        <v>101</v>
      </c>
      <c r="D384" s="1">
        <f>COUNTIF(LOC_Screen_Summary!$A:$A,C384)</f>
        <v>1</v>
      </c>
    </row>
    <row r="385" spans="1:4">
      <c r="A385" s="6" t="s">
        <v>578</v>
      </c>
      <c r="B385" s="7">
        <f>VLOOKUP(A385,LOC_Rawdata!$A$2:$F$660,3,0)</f>
        <v>20</v>
      </c>
      <c r="C385" s="6" t="s">
        <v>101</v>
      </c>
      <c r="D385" s="1">
        <f>COUNTIF(LOC_Screen_Summary!$A:$A,C385)</f>
        <v>1</v>
      </c>
    </row>
    <row r="386" spans="1:4">
      <c r="A386" s="6" t="s">
        <v>579</v>
      </c>
      <c r="B386" s="7">
        <f>VLOOKUP(A386,LOC_Rawdata!$A$2:$F$660,3,0)</f>
        <v>5</v>
      </c>
      <c r="C386" s="6" t="s">
        <v>101</v>
      </c>
      <c r="D386" s="1">
        <f>COUNTIF(LOC_Screen_Summary!$A:$A,C386)</f>
        <v>1</v>
      </c>
    </row>
    <row r="387" spans="1:4">
      <c r="A387" s="8" t="s">
        <v>580</v>
      </c>
      <c r="B387" s="7">
        <f>VLOOKUP(A387,LOC_Rawdata!$A$2:$F$660,3,0)</f>
        <v>58</v>
      </c>
      <c r="C387" s="8" t="s">
        <v>112</v>
      </c>
      <c r="D387" s="1">
        <f>COUNTIF(LOC_Screen_Summary!$A:$A,C387)</f>
        <v>1</v>
      </c>
    </row>
    <row r="388" spans="1:4">
      <c r="A388" s="8" t="s">
        <v>581</v>
      </c>
      <c r="B388" s="7">
        <f>VLOOKUP(A388,LOC_Rawdata!$A$2:$F$660,3,0)</f>
        <v>20</v>
      </c>
      <c r="C388" s="8" t="s">
        <v>112</v>
      </c>
      <c r="D388" s="1">
        <f>COUNTIF(LOC_Screen_Summary!$A:$A,C388)</f>
        <v>1</v>
      </c>
    </row>
    <row r="389" spans="1:4">
      <c r="A389" s="8" t="s">
        <v>582</v>
      </c>
      <c r="B389" s="7">
        <f>VLOOKUP(A389,LOC_Rawdata!$A$2:$F$660,3,0)</f>
        <v>7</v>
      </c>
      <c r="C389" s="8" t="s">
        <v>112</v>
      </c>
      <c r="D389" s="1">
        <f>COUNTIF(LOC_Screen_Summary!$A:$A,C389)</f>
        <v>1</v>
      </c>
    </row>
    <row r="390" spans="1:4">
      <c r="A390" s="6" t="s">
        <v>583</v>
      </c>
      <c r="B390" s="7">
        <f>VLOOKUP(A390,LOC_Rawdata!$A$2:$F$660,3,0)</f>
        <v>32</v>
      </c>
      <c r="C390" s="8" t="s">
        <v>72</v>
      </c>
      <c r="D390" s="1">
        <f>COUNTIF(LOC_Screen_Summary!$A:$A,C390)</f>
        <v>1</v>
      </c>
    </row>
    <row r="391" spans="1:4">
      <c r="A391" s="6" t="s">
        <v>584</v>
      </c>
      <c r="B391" s="7">
        <f>VLOOKUP(A391,LOC_Rawdata!$A$2:$F$660,3,0)</f>
        <v>18</v>
      </c>
      <c r="C391" s="6" t="s">
        <v>72</v>
      </c>
      <c r="D391" s="1">
        <f>COUNTIF(LOC_Screen_Summary!$A:$A,C391)</f>
        <v>1</v>
      </c>
    </row>
    <row r="392" spans="1:4">
      <c r="A392" s="6" t="s">
        <v>585</v>
      </c>
      <c r="B392" s="7">
        <f>VLOOKUP(A392,LOC_Rawdata!$A$2:$F$660,3,0)</f>
        <v>7</v>
      </c>
      <c r="C392" s="6" t="s">
        <v>72</v>
      </c>
      <c r="D392" s="1">
        <f>COUNTIF(LOC_Screen_Summary!$A:$A,C392)</f>
        <v>1</v>
      </c>
    </row>
    <row r="393" spans="1:4">
      <c r="A393" s="6" t="s">
        <v>586</v>
      </c>
      <c r="B393" s="7">
        <f>VLOOKUP(A393,LOC_Rawdata!$A$2:$F$660,3,0)</f>
        <v>33</v>
      </c>
      <c r="C393" s="6" t="s">
        <v>73</v>
      </c>
      <c r="D393" s="1">
        <f>COUNTIF(LOC_Screen_Summary!$A:$A,C393)</f>
        <v>1</v>
      </c>
    </row>
    <row r="394" spans="1:4">
      <c r="A394" s="6" t="s">
        <v>587</v>
      </c>
      <c r="B394" s="7">
        <f>VLOOKUP(A394,LOC_Rawdata!$A$2:$F$660,3,0)</f>
        <v>14</v>
      </c>
      <c r="C394" s="8" t="s">
        <v>73</v>
      </c>
      <c r="D394" s="1">
        <f>COUNTIF(LOC_Screen_Summary!$A:$A,C394)</f>
        <v>1</v>
      </c>
    </row>
    <row r="395" spans="1:4">
      <c r="A395" s="6" t="s">
        <v>588</v>
      </c>
      <c r="B395" s="7">
        <f>VLOOKUP(A395,LOC_Rawdata!$A$2:$F$660,3,0)</f>
        <v>7</v>
      </c>
      <c r="C395" s="8" t="s">
        <v>73</v>
      </c>
      <c r="D395" s="1">
        <f>COUNTIF(LOC_Screen_Summary!$A:$A,C395)</f>
        <v>1</v>
      </c>
    </row>
    <row r="396" spans="1:4">
      <c r="A396" s="6" t="s">
        <v>589</v>
      </c>
      <c r="B396" s="7">
        <f>VLOOKUP(A396,LOC_Rawdata!$A$2:$F$660,3,0)</f>
        <v>367</v>
      </c>
      <c r="C396" s="8" t="s">
        <v>38</v>
      </c>
      <c r="D396" s="1">
        <f>COUNTIF(LOC_Screen_Summary!$A:$A,C396)</f>
        <v>1</v>
      </c>
    </row>
    <row r="397" spans="1:4">
      <c r="A397" s="6" t="s">
        <v>590</v>
      </c>
      <c r="B397" s="7">
        <f>VLOOKUP(A397,LOC_Rawdata!$A$2:$F$660,3,0)</f>
        <v>50</v>
      </c>
      <c r="C397" s="8" t="s">
        <v>38</v>
      </c>
      <c r="D397" s="1">
        <f>COUNTIF(LOC_Screen_Summary!$A:$A,C397)</f>
        <v>1</v>
      </c>
    </row>
    <row r="398" spans="1:4">
      <c r="A398" s="6" t="s">
        <v>591</v>
      </c>
      <c r="B398" s="7">
        <f>VLOOKUP(A398,LOC_Rawdata!$A$2:$F$660,3,0)</f>
        <v>17</v>
      </c>
      <c r="C398" s="6" t="s">
        <v>38</v>
      </c>
      <c r="D398" s="1">
        <f>COUNTIF(LOC_Screen_Summary!$A:$A,C398)</f>
        <v>1</v>
      </c>
    </row>
    <row r="399" spans="1:4">
      <c r="A399" s="8" t="s">
        <v>592</v>
      </c>
      <c r="B399" s="7">
        <f>VLOOKUP(A399,LOC_Rawdata!$A$2:$F$660,3,0)</f>
        <v>10</v>
      </c>
      <c r="C399" s="8" t="s">
        <v>69</v>
      </c>
      <c r="D399" s="1">
        <f>COUNTIF(LOC_Screen_Summary!$A:$A,C399)</f>
        <v>1</v>
      </c>
    </row>
    <row r="400" spans="1:4">
      <c r="A400" s="6" t="s">
        <v>593</v>
      </c>
      <c r="B400" s="7">
        <f>VLOOKUP(A400,LOC_Rawdata!$A$2:$F$660,3,0)</f>
        <v>4</v>
      </c>
      <c r="C400" s="8" t="s">
        <v>69</v>
      </c>
      <c r="D400" s="1">
        <f>COUNTIF(LOC_Screen_Summary!$A:$A,C400)</f>
        <v>1</v>
      </c>
    </row>
    <row r="401" spans="1:4">
      <c r="A401" s="6" t="s">
        <v>594</v>
      </c>
      <c r="B401" s="7">
        <f>VLOOKUP(A401,LOC_Rawdata!$A$2:$F$660,3,0)</f>
        <v>5</v>
      </c>
      <c r="C401" s="8" t="s">
        <v>69</v>
      </c>
      <c r="D401" s="1">
        <f>COUNTIF(LOC_Screen_Summary!$A:$A,C401)</f>
        <v>1</v>
      </c>
    </row>
    <row r="402" spans="1:4">
      <c r="A402" s="8" t="s">
        <v>595</v>
      </c>
      <c r="B402" s="7">
        <f>VLOOKUP(A402,LOC_Rawdata!$A$2:$F$660,3,0)</f>
        <v>58</v>
      </c>
      <c r="C402" s="8" t="s">
        <v>127</v>
      </c>
      <c r="D402" s="1">
        <f>COUNTIF(LOC_Screen_Summary!$A:$A,C402)</f>
        <v>1</v>
      </c>
    </row>
    <row r="403" spans="1:4">
      <c r="A403" s="6" t="s">
        <v>596</v>
      </c>
      <c r="B403" s="7">
        <f>VLOOKUP(A403,LOC_Rawdata!$A$2:$F$660,3,0)</f>
        <v>10</v>
      </c>
      <c r="C403" s="8" t="s">
        <v>127</v>
      </c>
      <c r="D403" s="1">
        <f>COUNTIF(LOC_Screen_Summary!$A:$A,C403)</f>
        <v>1</v>
      </c>
    </row>
    <row r="404" spans="1:4">
      <c r="A404" s="6" t="s">
        <v>597</v>
      </c>
      <c r="B404" s="7">
        <f>VLOOKUP(A404,LOC_Rawdata!$A$2:$F$660,3,0)</f>
        <v>5</v>
      </c>
      <c r="C404" s="8" t="s">
        <v>127</v>
      </c>
      <c r="D404" s="1">
        <f>COUNTIF(LOC_Screen_Summary!$A:$A,C404)</f>
        <v>1</v>
      </c>
    </row>
    <row r="405" spans="1:4">
      <c r="A405" s="8" t="s">
        <v>598</v>
      </c>
      <c r="B405" s="7">
        <f>VLOOKUP(A405,LOC_Rawdata!$A$2:$F$660,3,0)</f>
        <v>74</v>
      </c>
      <c r="C405" s="6" t="s">
        <v>77</v>
      </c>
      <c r="D405" s="1">
        <f>COUNTIF(LOC_Screen_Summary!$A:$A,C405)</f>
        <v>1</v>
      </c>
    </row>
    <row r="406" spans="1:4">
      <c r="A406" s="6" t="s">
        <v>599</v>
      </c>
      <c r="B406" s="7">
        <f>VLOOKUP(A406,LOC_Rawdata!$A$2:$F$660,3,0)</f>
        <v>26</v>
      </c>
      <c r="C406" s="6" t="s">
        <v>77</v>
      </c>
      <c r="D406" s="1">
        <f>COUNTIF(LOC_Screen_Summary!$A:$A,C406)</f>
        <v>1</v>
      </c>
    </row>
    <row r="407" spans="1:4">
      <c r="A407" s="6" t="s">
        <v>600</v>
      </c>
      <c r="B407" s="7">
        <f>VLOOKUP(A407,LOC_Rawdata!$A$2:$F$660,3,0)</f>
        <v>8</v>
      </c>
      <c r="C407" s="6" t="s">
        <v>77</v>
      </c>
      <c r="D407" s="1">
        <f>COUNTIF(LOC_Screen_Summary!$A:$A,C407)</f>
        <v>1</v>
      </c>
    </row>
    <row r="408" spans="1:4">
      <c r="A408" s="8" t="s">
        <v>601</v>
      </c>
      <c r="B408" s="7">
        <f>VLOOKUP(A408,LOC_Rawdata!$A$2:$F$660,3,0)</f>
        <v>52</v>
      </c>
      <c r="C408" s="8" t="s">
        <v>98</v>
      </c>
      <c r="D408" s="1">
        <f>COUNTIF(LOC_Screen_Summary!$A:$A,C408)</f>
        <v>1</v>
      </c>
    </row>
    <row r="409" spans="1:4">
      <c r="A409" s="6" t="s">
        <v>602</v>
      </c>
      <c r="B409" s="7">
        <f>VLOOKUP(A409,LOC_Rawdata!$A$2:$F$660,3,0)</f>
        <v>12</v>
      </c>
      <c r="C409" s="8" t="s">
        <v>98</v>
      </c>
      <c r="D409" s="1">
        <f>COUNTIF(LOC_Screen_Summary!$A:$A,C409)</f>
        <v>1</v>
      </c>
    </row>
    <row r="410" spans="1:4">
      <c r="A410" s="6" t="s">
        <v>603</v>
      </c>
      <c r="B410" s="7">
        <f>VLOOKUP(A410,LOC_Rawdata!$A$2:$F$660,3,0)</f>
        <v>8</v>
      </c>
      <c r="C410" s="8" t="s">
        <v>98</v>
      </c>
      <c r="D410" s="1">
        <f>COUNTIF(LOC_Screen_Summary!$A:$A,C410)</f>
        <v>1</v>
      </c>
    </row>
    <row r="411" spans="1:4">
      <c r="A411" s="8" t="s">
        <v>604</v>
      </c>
      <c r="B411" s="7">
        <f>VLOOKUP(A411,LOC_Rawdata!$A$2:$F$660,3,0)</f>
        <v>86</v>
      </c>
      <c r="C411" s="8" t="s">
        <v>99</v>
      </c>
      <c r="D411" s="1">
        <f>COUNTIF(LOC_Screen_Summary!$A:$A,C411)</f>
        <v>1</v>
      </c>
    </row>
    <row r="412" spans="1:4">
      <c r="A412" s="6" t="s">
        <v>605</v>
      </c>
      <c r="B412" s="7">
        <f>VLOOKUP(A412,LOC_Rawdata!$A$2:$F$660,3,0)</f>
        <v>11</v>
      </c>
      <c r="C412" s="8" t="s">
        <v>99</v>
      </c>
      <c r="D412" s="1">
        <f>COUNTIF(LOC_Screen_Summary!$A:$A,C412)</f>
        <v>1</v>
      </c>
    </row>
    <row r="413" spans="1:4">
      <c r="A413" s="6" t="s">
        <v>606</v>
      </c>
      <c r="B413" s="7">
        <f>VLOOKUP(A413,LOC_Rawdata!$A$2:$F$660,3,0)</f>
        <v>8</v>
      </c>
      <c r="C413" s="8" t="s">
        <v>99</v>
      </c>
      <c r="D413" s="1">
        <f>COUNTIF(LOC_Screen_Summary!$A:$A,C413)</f>
        <v>1</v>
      </c>
    </row>
    <row r="414" spans="1:4">
      <c r="A414" s="8" t="s">
        <v>607</v>
      </c>
      <c r="B414" s="7">
        <f>VLOOKUP(A414,LOC_Rawdata!$A$2:$F$660,3,0)</f>
        <v>32</v>
      </c>
      <c r="C414" s="6" t="s">
        <v>102</v>
      </c>
      <c r="D414" s="1">
        <f>COUNTIF(LOC_Screen_Summary!$A:$A,C414)</f>
        <v>1</v>
      </c>
    </row>
    <row r="415" spans="1:4">
      <c r="A415" s="6" t="s">
        <v>608</v>
      </c>
      <c r="B415" s="7">
        <f>VLOOKUP(A415,LOC_Rawdata!$A$2:$F$660,3,0)</f>
        <v>8</v>
      </c>
      <c r="C415" s="6" t="s">
        <v>102</v>
      </c>
      <c r="D415" s="1">
        <f>COUNTIF(LOC_Screen_Summary!$A:$A,C415)</f>
        <v>1</v>
      </c>
    </row>
    <row r="416" spans="1:4">
      <c r="A416" s="6" t="s">
        <v>609</v>
      </c>
      <c r="B416" s="7">
        <f>VLOOKUP(A416,LOC_Rawdata!$A$2:$F$660,3,0)</f>
        <v>7</v>
      </c>
      <c r="C416" s="6" t="s">
        <v>102</v>
      </c>
      <c r="D416" s="1">
        <f>COUNTIF(LOC_Screen_Summary!$A:$A,C416)</f>
        <v>1</v>
      </c>
    </row>
    <row r="417" spans="1:4">
      <c r="A417" s="8" t="s">
        <v>610</v>
      </c>
      <c r="B417" s="7">
        <f>VLOOKUP(A417,LOC_Rawdata!$A$2:$F$660,3,0)</f>
        <v>178</v>
      </c>
      <c r="C417" s="8" t="s">
        <v>138</v>
      </c>
      <c r="D417" s="1">
        <f>COUNTIF(LOC_Screen_Summary!$A:$A,C417)</f>
        <v>1</v>
      </c>
    </row>
    <row r="418" spans="1:4">
      <c r="A418" s="6" t="s">
        <v>611</v>
      </c>
      <c r="B418" s="7">
        <f>VLOOKUP(A418,LOC_Rawdata!$A$2:$F$660,3,0)</f>
        <v>86</v>
      </c>
      <c r="C418" s="8" t="s">
        <v>138</v>
      </c>
      <c r="D418" s="1">
        <f>COUNTIF(LOC_Screen_Summary!$A:$A,C418)</f>
        <v>1</v>
      </c>
    </row>
    <row r="419" spans="1:4">
      <c r="A419" s="6" t="s">
        <v>612</v>
      </c>
      <c r="B419" s="7">
        <f>VLOOKUP(A419,LOC_Rawdata!$A$2:$F$660,3,0)</f>
        <v>20</v>
      </c>
      <c r="C419" s="8" t="s">
        <v>138</v>
      </c>
      <c r="D419" s="1">
        <f>COUNTIF(LOC_Screen_Summary!$A:$A,C419)</f>
        <v>1</v>
      </c>
    </row>
    <row r="420" spans="1:4">
      <c r="A420" s="8" t="s">
        <v>613</v>
      </c>
      <c r="B420" s="7">
        <f>VLOOKUP(A420,LOC_Rawdata!$A$2:$F$660,3,0)</f>
        <v>87</v>
      </c>
      <c r="C420" s="8" t="s">
        <v>144</v>
      </c>
      <c r="D420" s="1">
        <f>COUNTIF(LOC_Screen_Summary!$A:$A,C420)</f>
        <v>1</v>
      </c>
    </row>
    <row r="421" spans="1:4">
      <c r="A421" s="6" t="s">
        <v>614</v>
      </c>
      <c r="B421" s="7">
        <f>VLOOKUP(A421,LOC_Rawdata!$A$2:$F$660,3,0)</f>
        <v>16</v>
      </c>
      <c r="C421" s="8" t="s">
        <v>144</v>
      </c>
      <c r="D421" s="1">
        <f>COUNTIF(LOC_Screen_Summary!$A:$A,C421)</f>
        <v>1</v>
      </c>
    </row>
    <row r="422" spans="1:4">
      <c r="A422" s="6" t="s">
        <v>615</v>
      </c>
      <c r="B422" s="7">
        <f>VLOOKUP(A422,LOC_Rawdata!$A$2:$F$660,3,0)</f>
        <v>7</v>
      </c>
      <c r="C422" s="8" t="s">
        <v>144</v>
      </c>
      <c r="D422" s="1">
        <f>COUNTIF(LOC_Screen_Summary!$A:$A,C422)</f>
        <v>1</v>
      </c>
    </row>
    <row r="423" spans="1:4">
      <c r="A423" s="8" t="s">
        <v>616</v>
      </c>
      <c r="B423" s="7">
        <f>VLOOKUP(A423,LOC_Rawdata!$A$2:$F$660,3,0)</f>
        <v>239</v>
      </c>
      <c r="C423" s="8" t="s">
        <v>141</v>
      </c>
      <c r="D423" s="1">
        <f>COUNTIF(LOC_Screen_Summary!$A:$A,C423)</f>
        <v>1</v>
      </c>
    </row>
    <row r="424" spans="1:4">
      <c r="A424" s="6" t="s">
        <v>617</v>
      </c>
      <c r="B424" s="7">
        <f>VLOOKUP(A424,LOC_Rawdata!$A$2:$F$660,3,0)</f>
        <v>48</v>
      </c>
      <c r="C424" s="8" t="s">
        <v>141</v>
      </c>
      <c r="D424" s="1">
        <f>COUNTIF(LOC_Screen_Summary!$A:$A,C424)</f>
        <v>1</v>
      </c>
    </row>
    <row r="425" spans="1:4">
      <c r="A425" s="6" t="s">
        <v>618</v>
      </c>
      <c r="B425" s="7">
        <f>VLOOKUP(A425,LOC_Rawdata!$A$2:$F$660,3,0)</f>
        <v>16</v>
      </c>
      <c r="C425" s="8" t="s">
        <v>141</v>
      </c>
      <c r="D425" s="1">
        <f>COUNTIF(LOC_Screen_Summary!$A:$A,C425)</f>
        <v>1</v>
      </c>
    </row>
    <row r="426" spans="1:4">
      <c r="A426" s="8" t="s">
        <v>619</v>
      </c>
      <c r="B426" s="7">
        <f>VLOOKUP(A426,LOC_Rawdata!$A$2:$F$660,3,0)</f>
        <v>226</v>
      </c>
      <c r="C426" s="8" t="s">
        <v>142</v>
      </c>
      <c r="D426" s="1">
        <f>COUNTIF(LOC_Screen_Summary!$A:$A,C426)</f>
        <v>1</v>
      </c>
    </row>
    <row r="427" spans="1:4">
      <c r="A427" s="6" t="s">
        <v>620</v>
      </c>
      <c r="B427" s="7">
        <f>VLOOKUP(A427,LOC_Rawdata!$A$2:$F$660,3,0)</f>
        <v>53</v>
      </c>
      <c r="C427" s="8" t="s">
        <v>142</v>
      </c>
      <c r="D427" s="1">
        <f>COUNTIF(LOC_Screen_Summary!$A:$A,C427)</f>
        <v>1</v>
      </c>
    </row>
    <row r="428" spans="1:4">
      <c r="A428" s="6" t="s">
        <v>621</v>
      </c>
      <c r="B428" s="7">
        <f>VLOOKUP(A428,LOC_Rawdata!$A$2:$F$660,3,0)</f>
        <v>17</v>
      </c>
      <c r="C428" s="8" t="s">
        <v>142</v>
      </c>
      <c r="D428" s="1">
        <f>COUNTIF(LOC_Screen_Summary!$A:$A,C428)</f>
        <v>1</v>
      </c>
    </row>
    <row r="429" spans="1:4">
      <c r="A429" s="8" t="s">
        <v>622</v>
      </c>
      <c r="B429" s="7">
        <f>VLOOKUP(A429,LOC_Rawdata!$A$2:$F$660,3,0)</f>
        <v>68</v>
      </c>
      <c r="C429" s="8" t="s">
        <v>140</v>
      </c>
      <c r="D429" s="1">
        <f>COUNTIF(LOC_Screen_Summary!$A:$A,C429)</f>
        <v>1</v>
      </c>
    </row>
    <row r="430" spans="1:4">
      <c r="A430" s="6" t="s">
        <v>623</v>
      </c>
      <c r="B430" s="7">
        <f>VLOOKUP(A430,LOC_Rawdata!$A$2:$F$660,3,0)</f>
        <v>9</v>
      </c>
      <c r="C430" s="8" t="s">
        <v>140</v>
      </c>
      <c r="D430" s="1">
        <f>COUNTIF(LOC_Screen_Summary!$A:$A,C430)</f>
        <v>1</v>
      </c>
    </row>
    <row r="431" spans="1:4">
      <c r="A431" s="6" t="s">
        <v>624</v>
      </c>
      <c r="B431" s="7">
        <f>VLOOKUP(A431,LOC_Rawdata!$A$2:$F$660,3,0)</f>
        <v>9</v>
      </c>
      <c r="C431" s="8" t="s">
        <v>140</v>
      </c>
      <c r="D431" s="1">
        <f>COUNTIF(LOC_Screen_Summary!$A:$A,C431)</f>
        <v>1</v>
      </c>
    </row>
    <row r="432" spans="1:4">
      <c r="A432" s="8" t="s">
        <v>625</v>
      </c>
      <c r="B432" s="7">
        <f>VLOOKUP(A432,LOC_Rawdata!$A$2:$F$660,3,0)</f>
        <v>87</v>
      </c>
      <c r="C432" s="8" t="s">
        <v>131</v>
      </c>
      <c r="D432" s="1">
        <f>COUNTIF(LOC_Screen_Summary!$A:$A,C432)</f>
        <v>1</v>
      </c>
    </row>
    <row r="433" spans="1:4">
      <c r="A433" s="6" t="s">
        <v>626</v>
      </c>
      <c r="B433" s="7">
        <f>VLOOKUP(A433,LOC_Rawdata!$A$2:$F$660,3,0)</f>
        <v>34</v>
      </c>
      <c r="C433" s="8" t="s">
        <v>131</v>
      </c>
      <c r="D433" s="1">
        <f>COUNTIF(LOC_Screen_Summary!$A:$A,C433)</f>
        <v>1</v>
      </c>
    </row>
    <row r="434" spans="1:4">
      <c r="A434" s="6" t="s">
        <v>627</v>
      </c>
      <c r="B434" s="7">
        <f>VLOOKUP(A434,LOC_Rawdata!$A$2:$F$660,3,0)</f>
        <v>16</v>
      </c>
      <c r="C434" s="8" t="s">
        <v>131</v>
      </c>
      <c r="D434" s="1">
        <f>COUNTIF(LOC_Screen_Summary!$A:$A,C434)</f>
        <v>1</v>
      </c>
    </row>
    <row r="435" spans="1:4">
      <c r="A435" s="8" t="s">
        <v>628</v>
      </c>
      <c r="B435" s="7">
        <f>VLOOKUP(A435,LOC_Rawdata!$A$2:$F$660,3,0)</f>
        <v>224</v>
      </c>
      <c r="C435" s="8" t="s">
        <v>133</v>
      </c>
      <c r="D435" s="1">
        <f>COUNTIF(LOC_Screen_Summary!$A:$A,C435)</f>
        <v>1</v>
      </c>
    </row>
    <row r="436" spans="1:4">
      <c r="A436" s="6" t="s">
        <v>629</v>
      </c>
      <c r="B436" s="7">
        <f>VLOOKUP(A436,LOC_Rawdata!$A$2:$F$660,3,0)</f>
        <v>31</v>
      </c>
      <c r="C436" s="8" t="s">
        <v>133</v>
      </c>
      <c r="D436" s="1">
        <f>COUNTIF(LOC_Screen_Summary!$A:$A,C436)</f>
        <v>1</v>
      </c>
    </row>
    <row r="437" spans="1:4">
      <c r="A437" s="6" t="s">
        <v>630</v>
      </c>
      <c r="B437" s="7">
        <f>VLOOKUP(A437,LOC_Rawdata!$A$2:$F$660,3,0)</f>
        <v>13</v>
      </c>
      <c r="C437" s="8" t="s">
        <v>133</v>
      </c>
      <c r="D437" s="1">
        <f>COUNTIF(LOC_Screen_Summary!$A:$A,C437)</f>
        <v>1</v>
      </c>
    </row>
    <row r="438" spans="1:4">
      <c r="A438" s="8" t="s">
        <v>631</v>
      </c>
      <c r="B438" s="7">
        <f>VLOOKUP(A438,LOC_Rawdata!$A$2:$F$660,3,0)</f>
        <v>273</v>
      </c>
      <c r="C438" s="8" t="s">
        <v>129</v>
      </c>
      <c r="D438" s="1">
        <f>COUNTIF(LOC_Screen_Summary!$A:$A,C438)</f>
        <v>1</v>
      </c>
    </row>
    <row r="439" spans="1:4">
      <c r="A439" s="6" t="s">
        <v>632</v>
      </c>
      <c r="B439" s="7">
        <f>VLOOKUP(A439,LOC_Rawdata!$A$2:$F$660,3,0)</f>
        <v>55</v>
      </c>
      <c r="C439" s="8" t="s">
        <v>129</v>
      </c>
      <c r="D439" s="1">
        <f>COUNTIF(LOC_Screen_Summary!$A:$A,C439)</f>
        <v>1</v>
      </c>
    </row>
    <row r="440" spans="1:4">
      <c r="A440" s="6" t="s">
        <v>633</v>
      </c>
      <c r="B440" s="7">
        <f>VLOOKUP(A440,LOC_Rawdata!$A$2:$F$660,3,0)</f>
        <v>18</v>
      </c>
      <c r="C440" s="8" t="s">
        <v>129</v>
      </c>
      <c r="D440" s="1">
        <f>COUNTIF(LOC_Screen_Summary!$A:$A,C440)</f>
        <v>1</v>
      </c>
    </row>
    <row r="441" spans="1:4">
      <c r="A441" s="8" t="s">
        <v>634</v>
      </c>
      <c r="B441" s="7">
        <f>VLOOKUP(A441,LOC_Rawdata!$A$2:$F$660,3,0)</f>
        <v>378</v>
      </c>
      <c r="C441" s="8" t="s">
        <v>134</v>
      </c>
      <c r="D441" s="1">
        <f>COUNTIF(LOC_Screen_Summary!$A:$A,C441)</f>
        <v>1</v>
      </c>
    </row>
    <row r="442" spans="1:4">
      <c r="A442" s="6" t="s">
        <v>635</v>
      </c>
      <c r="B442" s="7">
        <f>VLOOKUP(A442,LOC_Rawdata!$A$2:$F$660,3,0)</f>
        <v>114</v>
      </c>
      <c r="C442" s="8" t="s">
        <v>134</v>
      </c>
      <c r="D442" s="1">
        <f>COUNTIF(LOC_Screen_Summary!$A:$A,C442)</f>
        <v>1</v>
      </c>
    </row>
    <row r="443" spans="1:4">
      <c r="A443" s="8" t="s">
        <v>636</v>
      </c>
      <c r="B443" s="7">
        <f>VLOOKUP(A443,LOC_Rawdata!$A$2:$F$660,3,0)</f>
        <v>25</v>
      </c>
      <c r="C443" s="8" t="s">
        <v>134</v>
      </c>
      <c r="D443" s="1">
        <f>COUNTIF(LOC_Screen_Summary!$A:$A,C443)</f>
        <v>1</v>
      </c>
    </row>
    <row r="444" spans="1:4">
      <c r="A444" s="8" t="s">
        <v>637</v>
      </c>
      <c r="B444" s="7">
        <f>VLOOKUP(A444,LOC_Rawdata!$A$2:$F$660,3,0)</f>
        <v>193</v>
      </c>
      <c r="C444" s="8" t="s">
        <v>136</v>
      </c>
      <c r="D444" s="1">
        <f>COUNTIF(LOC_Screen_Summary!$A:$A,C444)</f>
        <v>1</v>
      </c>
    </row>
    <row r="445" spans="1:4">
      <c r="A445" s="6" t="s">
        <v>638</v>
      </c>
      <c r="B445" s="7">
        <f>VLOOKUP(A445,LOC_Rawdata!$A$2:$F$660,3,0)</f>
        <v>57</v>
      </c>
      <c r="C445" s="8" t="s">
        <v>136</v>
      </c>
      <c r="D445" s="1">
        <f>COUNTIF(LOC_Screen_Summary!$A:$A,C445)</f>
        <v>1</v>
      </c>
    </row>
    <row r="446" spans="1:4">
      <c r="A446" s="6" t="s">
        <v>639</v>
      </c>
      <c r="B446" s="7">
        <f>VLOOKUP(A446,LOC_Rawdata!$A$2:$F$660,3,0)</f>
        <v>13</v>
      </c>
      <c r="C446" s="8" t="s">
        <v>136</v>
      </c>
      <c r="D446" s="1">
        <f>COUNTIF(LOC_Screen_Summary!$A:$A,C446)</f>
        <v>1</v>
      </c>
    </row>
    <row r="447" spans="1:4">
      <c r="A447" s="8" t="s">
        <v>640</v>
      </c>
      <c r="B447" s="7">
        <f>VLOOKUP(A447,LOC_Rawdata!$A$2:$F$660,3,0)</f>
        <v>317</v>
      </c>
      <c r="C447" s="8" t="s">
        <v>130</v>
      </c>
      <c r="D447" s="1">
        <f>COUNTIF(LOC_Screen_Summary!$A:$A,C447)</f>
        <v>1</v>
      </c>
    </row>
    <row r="448" spans="1:4">
      <c r="A448" s="6" t="s">
        <v>641</v>
      </c>
      <c r="B448" s="7">
        <f>VLOOKUP(A448,LOC_Rawdata!$A$2:$F$660,3,0)</f>
        <v>109</v>
      </c>
      <c r="C448" s="8" t="s">
        <v>130</v>
      </c>
      <c r="D448" s="1">
        <f>COUNTIF(LOC_Screen_Summary!$A:$A,C448)</f>
        <v>1</v>
      </c>
    </row>
    <row r="449" spans="1:4">
      <c r="A449" s="6" t="s">
        <v>642</v>
      </c>
      <c r="B449" s="7">
        <f>VLOOKUP(A449,LOC_Rawdata!$A$2:$F$660,3,0)</f>
        <v>26</v>
      </c>
      <c r="C449" s="8" t="s">
        <v>130</v>
      </c>
      <c r="D449" s="1">
        <f>COUNTIF(LOC_Screen_Summary!$A:$A,C449)</f>
        <v>1</v>
      </c>
    </row>
    <row r="450" spans="1:4">
      <c r="A450" s="8" t="s">
        <v>643</v>
      </c>
      <c r="B450" s="7">
        <f>VLOOKUP(A450,LOC_Rawdata!$A$2:$F$660,3,0)</f>
        <v>58</v>
      </c>
      <c r="C450" s="8" t="s">
        <v>128</v>
      </c>
      <c r="D450" s="1">
        <f>COUNTIF(LOC_Screen_Summary!$A:$A,C450)</f>
        <v>1</v>
      </c>
    </row>
    <row r="451" spans="1:4">
      <c r="A451" s="6" t="s">
        <v>644</v>
      </c>
      <c r="B451" s="7">
        <f>VLOOKUP(A451,LOC_Rawdata!$A$2:$F$660,3,0)</f>
        <v>18</v>
      </c>
      <c r="C451" s="8" t="s">
        <v>128</v>
      </c>
      <c r="D451" s="1">
        <f>COUNTIF(LOC_Screen_Summary!$A:$A,C451)</f>
        <v>1</v>
      </c>
    </row>
    <row r="452" spans="1:4">
      <c r="A452" s="6" t="s">
        <v>645</v>
      </c>
      <c r="B452" s="7">
        <f>VLOOKUP(A452,LOC_Rawdata!$A$2:$F$660,3,0)</f>
        <v>7</v>
      </c>
      <c r="C452" s="8" t="s">
        <v>128</v>
      </c>
      <c r="D452" s="1">
        <f>COUNTIF(LOC_Screen_Summary!$A:$A,C452)</f>
        <v>1</v>
      </c>
    </row>
    <row r="453" spans="1:4">
      <c r="A453" s="8" t="s">
        <v>646</v>
      </c>
      <c r="B453" s="7">
        <f>VLOOKUP(A453,LOC_Rawdata!$A$2:$F$660,3,0)</f>
        <v>94</v>
      </c>
      <c r="C453" s="8" t="s">
        <v>89</v>
      </c>
      <c r="D453" s="1">
        <f>COUNTIF(LOC_Screen_Summary!$A:$A,C453)</f>
        <v>1</v>
      </c>
    </row>
    <row r="454" spans="1:4">
      <c r="A454" s="6" t="s">
        <v>647</v>
      </c>
      <c r="B454" s="7">
        <f>VLOOKUP(A454,LOC_Rawdata!$A$2:$F$660,3,0)</f>
        <v>17</v>
      </c>
      <c r="C454" s="8" t="s">
        <v>89</v>
      </c>
      <c r="D454" s="1">
        <f>COUNTIF(LOC_Screen_Summary!$A:$A,C454)</f>
        <v>1</v>
      </c>
    </row>
    <row r="455" spans="1:4">
      <c r="A455" s="6" t="s">
        <v>648</v>
      </c>
      <c r="B455" s="7">
        <f>VLOOKUP(A455,LOC_Rawdata!$A$2:$F$660,3,0)</f>
        <v>10</v>
      </c>
      <c r="C455" s="8" t="s">
        <v>89</v>
      </c>
      <c r="D455" s="1">
        <f>COUNTIF(LOC_Screen_Summary!$A:$A,C455)</f>
        <v>1</v>
      </c>
    </row>
    <row r="456" spans="1:4">
      <c r="A456" s="8" t="s">
        <v>649</v>
      </c>
      <c r="B456" s="7">
        <f>VLOOKUP(A456,LOC_Rawdata!$A$2:$F$660,3,0)</f>
        <v>117</v>
      </c>
      <c r="C456" s="8" t="s">
        <v>90</v>
      </c>
      <c r="D456" s="1">
        <f>COUNTIF(LOC_Screen_Summary!$A:$A,C456)</f>
        <v>1</v>
      </c>
    </row>
    <row r="457" spans="1:4">
      <c r="A457" s="6" t="s">
        <v>650</v>
      </c>
      <c r="B457" s="7">
        <f>VLOOKUP(A457,LOC_Rawdata!$A$2:$F$660,3,0)</f>
        <v>23</v>
      </c>
      <c r="C457" s="8" t="s">
        <v>90</v>
      </c>
      <c r="D457" s="1">
        <f>COUNTIF(LOC_Screen_Summary!$A:$A,C457)</f>
        <v>1</v>
      </c>
    </row>
    <row r="458" spans="1:4">
      <c r="A458" s="6" t="s">
        <v>651</v>
      </c>
      <c r="B458" s="7">
        <f>VLOOKUP(A458,LOC_Rawdata!$A$2:$F$660,3,0)</f>
        <v>10</v>
      </c>
      <c r="C458" s="8" t="s">
        <v>90</v>
      </c>
      <c r="D458" s="1">
        <f>COUNTIF(LOC_Screen_Summary!$A:$A,C458)</f>
        <v>1</v>
      </c>
    </row>
    <row r="459" spans="1:4">
      <c r="A459" s="8" t="s">
        <v>652</v>
      </c>
      <c r="B459" s="7">
        <f>VLOOKUP(A459,LOC_Rawdata!$A$2:$F$660,3,0)</f>
        <v>164</v>
      </c>
      <c r="C459" s="8" t="s">
        <v>93</v>
      </c>
      <c r="D459" s="1">
        <f>COUNTIF(LOC_Screen_Summary!$A:$A,C459)</f>
        <v>1</v>
      </c>
    </row>
    <row r="460" spans="1:4">
      <c r="A460" s="6" t="s">
        <v>653</v>
      </c>
      <c r="B460" s="7">
        <f>VLOOKUP(A460,LOC_Rawdata!$A$2:$F$660,3,0)</f>
        <v>28</v>
      </c>
      <c r="C460" s="8" t="s">
        <v>93</v>
      </c>
      <c r="D460" s="1">
        <f>COUNTIF(LOC_Screen_Summary!$A:$A,C460)</f>
        <v>1</v>
      </c>
    </row>
    <row r="461" spans="1:4">
      <c r="A461" s="6" t="s">
        <v>654</v>
      </c>
      <c r="B461" s="7">
        <f>VLOOKUP(A461,LOC_Rawdata!$A$2:$F$660,3,0)</f>
        <v>14</v>
      </c>
      <c r="C461" s="8" t="s">
        <v>93</v>
      </c>
      <c r="D461" s="1">
        <f>COUNTIF(LOC_Screen_Summary!$A:$A,C461)</f>
        <v>1</v>
      </c>
    </row>
    <row r="462" spans="1:4">
      <c r="A462" s="8" t="s">
        <v>655</v>
      </c>
      <c r="B462" s="7">
        <f>VLOOKUP(A462,LOC_Rawdata!$A$2:$F$660,3,0)</f>
        <v>87</v>
      </c>
      <c r="C462" s="8" t="s">
        <v>91</v>
      </c>
      <c r="D462" s="1">
        <f>COUNTIF(LOC_Screen_Summary!$A:$A,C462)</f>
        <v>1</v>
      </c>
    </row>
    <row r="463" spans="1:4">
      <c r="A463" s="6" t="s">
        <v>656</v>
      </c>
      <c r="B463" s="7">
        <f>VLOOKUP(A463,LOC_Rawdata!$A$2:$F$660,3,0)</f>
        <v>18</v>
      </c>
      <c r="C463" s="8" t="s">
        <v>91</v>
      </c>
      <c r="D463" s="1">
        <f>COUNTIF(LOC_Screen_Summary!$A:$A,C463)</f>
        <v>1</v>
      </c>
    </row>
    <row r="464" spans="1:4">
      <c r="A464" s="6" t="s">
        <v>657</v>
      </c>
      <c r="B464" s="7">
        <f>VLOOKUP(A464,LOC_Rawdata!$A$2:$F$660,3,0)</f>
        <v>9</v>
      </c>
      <c r="C464" s="8" t="s">
        <v>91</v>
      </c>
      <c r="D464" s="1">
        <f>COUNTIF(LOC_Screen_Summary!$A:$A,C464)</f>
        <v>1</v>
      </c>
    </row>
    <row r="465" spans="1:4">
      <c r="A465" s="6" t="s">
        <v>658</v>
      </c>
      <c r="B465" s="7">
        <f>VLOOKUP(A465,LOC_Rawdata!$A$2:$F$660,3,0)</f>
        <v>139</v>
      </c>
      <c r="C465" s="8" t="s">
        <v>193</v>
      </c>
      <c r="D465" s="1">
        <f>COUNTIF(LOC_Screen_Summary!$A:$A,C465)</f>
        <v>0</v>
      </c>
    </row>
    <row r="466" spans="1:4">
      <c r="A466" s="6" t="s">
        <v>659</v>
      </c>
      <c r="B466" s="7">
        <f>VLOOKUP(A466,LOC_Rawdata!$A$2:$F$660,3,0)</f>
        <v>67</v>
      </c>
      <c r="C466" s="8" t="s">
        <v>193</v>
      </c>
      <c r="D466" s="1">
        <f>COUNTIF(LOC_Screen_Summary!$A:$A,C466)</f>
        <v>0</v>
      </c>
    </row>
    <row r="467" spans="1:4">
      <c r="A467" s="6" t="s">
        <v>660</v>
      </c>
      <c r="B467" s="7">
        <f>VLOOKUP(A467,LOC_Rawdata!$A$2:$F$660,3,0)</f>
        <v>8</v>
      </c>
      <c r="C467" s="8" t="s">
        <v>193</v>
      </c>
      <c r="D467" s="1">
        <f>COUNTIF(LOC_Screen_Summary!$A:$A,C467)</f>
        <v>0</v>
      </c>
    </row>
    <row r="468" spans="1:4">
      <c r="A468" s="6" t="s">
        <v>661</v>
      </c>
      <c r="B468" s="7">
        <f>VLOOKUP(A468,LOC_Rawdata!$A$2:$F$660,3,0)</f>
        <v>8</v>
      </c>
      <c r="C468" s="8" t="s">
        <v>193</v>
      </c>
      <c r="D468" s="1">
        <f>COUNTIF(LOC_Screen_Summary!$A:$A,C468)</f>
        <v>0</v>
      </c>
    </row>
    <row r="469" spans="1:4">
      <c r="A469" s="6" t="s">
        <v>662</v>
      </c>
      <c r="B469" s="7">
        <f>VLOOKUP(A469,LOC_Rawdata!$A$2:$F$660,3,0)</f>
        <v>16</v>
      </c>
      <c r="C469" s="8" t="s">
        <v>193</v>
      </c>
      <c r="D469" s="1">
        <f>COUNTIF(LOC_Screen_Summary!$A:$A,C469)</f>
        <v>0</v>
      </c>
    </row>
    <row r="470" spans="1:4">
      <c r="A470" s="6" t="s">
        <v>663</v>
      </c>
      <c r="B470" s="7">
        <f>VLOOKUP(A470,LOC_Rawdata!$A$2:$F$660,3,0)</f>
        <v>16</v>
      </c>
      <c r="C470" s="8" t="s">
        <v>193</v>
      </c>
      <c r="D470" s="1">
        <f>COUNTIF(LOC_Screen_Summary!$A:$A,C470)</f>
        <v>0</v>
      </c>
    </row>
    <row r="471" spans="1:4">
      <c r="A471" s="6" t="s">
        <v>664</v>
      </c>
      <c r="B471" s="7">
        <f>VLOOKUP(A471,LOC_Rawdata!$A$2:$F$660,3,0)</f>
        <v>8</v>
      </c>
      <c r="C471" s="8" t="s">
        <v>193</v>
      </c>
      <c r="D471" s="1">
        <f>COUNTIF(LOC_Screen_Summary!$A:$A,C471)</f>
        <v>0</v>
      </c>
    </row>
    <row r="472" spans="1:4">
      <c r="A472" s="6" t="s">
        <v>665</v>
      </c>
      <c r="B472" s="7">
        <f>VLOOKUP(A472,LOC_Rawdata!$A$2:$F$660,3,0)</f>
        <v>8</v>
      </c>
      <c r="C472" s="8" t="s">
        <v>193</v>
      </c>
      <c r="D472" s="1">
        <f>COUNTIF(LOC_Screen_Summary!$A:$A,C472)</f>
        <v>0</v>
      </c>
    </row>
    <row r="473" spans="1:4">
      <c r="A473" s="6" t="s">
        <v>666</v>
      </c>
      <c r="B473" s="7">
        <f>VLOOKUP(A473,LOC_Rawdata!$A$2:$F$660,3,0)</f>
        <v>93</v>
      </c>
      <c r="C473" s="8" t="s">
        <v>193</v>
      </c>
      <c r="D473" s="1">
        <f>COUNTIF(LOC_Screen_Summary!$A:$A,C473)</f>
        <v>0</v>
      </c>
    </row>
    <row r="474" spans="1:4">
      <c r="A474" s="6" t="s">
        <v>667</v>
      </c>
      <c r="B474" s="7">
        <f>VLOOKUP(A474,LOC_Rawdata!$A$2:$F$660,3,0)</f>
        <v>15</v>
      </c>
      <c r="C474" s="8" t="s">
        <v>193</v>
      </c>
      <c r="D474" s="1">
        <f>COUNTIF(LOC_Screen_Summary!$A:$A,C474)</f>
        <v>0</v>
      </c>
    </row>
    <row r="475" spans="1:4">
      <c r="A475" s="6" t="s">
        <v>668</v>
      </c>
      <c r="B475" s="7">
        <f>VLOOKUP(A475,LOC_Rawdata!$A$2:$F$660,3,0)</f>
        <v>101</v>
      </c>
      <c r="C475" s="8" t="s">
        <v>195</v>
      </c>
      <c r="D475" s="1">
        <f>COUNTIF(LOC_Screen_Summary!$A:$A,C475)</f>
        <v>0</v>
      </c>
    </row>
    <row r="476" spans="1:4">
      <c r="A476" s="6" t="s">
        <v>669</v>
      </c>
      <c r="B476" s="7">
        <f>VLOOKUP(A476,LOC_Rawdata!$A$2:$F$660,3,0)</f>
        <v>25</v>
      </c>
      <c r="C476" s="8" t="s">
        <v>195</v>
      </c>
      <c r="D476" s="1">
        <f>COUNTIF(LOC_Screen_Summary!$A:$A,C476)</f>
        <v>0</v>
      </c>
    </row>
    <row r="477" spans="1:4">
      <c r="A477" s="6" t="s">
        <v>670</v>
      </c>
      <c r="B477" s="7">
        <f>VLOOKUP(A477,LOC_Rawdata!$A$2:$F$660,3,0)</f>
        <v>102</v>
      </c>
      <c r="C477" s="8" t="s">
        <v>70</v>
      </c>
      <c r="D477" s="1">
        <f>COUNTIF(LOC_Screen_Summary!$A:$A,C477)</f>
        <v>1</v>
      </c>
    </row>
    <row r="478" spans="1:4">
      <c r="A478" s="6" t="s">
        <v>671</v>
      </c>
      <c r="B478" s="7">
        <f>VLOOKUP(A478,LOC_Rawdata!$A$2:$F$660,3,0)</f>
        <v>19</v>
      </c>
      <c r="C478" s="8" t="s">
        <v>193</v>
      </c>
      <c r="D478" s="1">
        <f>COUNTIF(LOC_Screen_Summary!$A:$A,C478)</f>
        <v>0</v>
      </c>
    </row>
    <row r="479" spans="1:4">
      <c r="A479" s="8" t="s">
        <v>672</v>
      </c>
      <c r="B479" s="7">
        <f>VLOOKUP(A479,LOC_Rawdata!$A$2:$F$660,3,0)</f>
        <v>261</v>
      </c>
      <c r="C479" s="8" t="s">
        <v>195</v>
      </c>
      <c r="D479" s="1">
        <f>COUNTIF(LOC_Screen_Summary!$A:$A,C479)</f>
        <v>0</v>
      </c>
    </row>
    <row r="480" spans="1:4">
      <c r="A480" s="6" t="s">
        <v>673</v>
      </c>
      <c r="B480" s="7">
        <f>VLOOKUP(A480,LOC_Rawdata!$A$2:$F$660,3,0)</f>
        <v>5</v>
      </c>
      <c r="C480" s="8" t="s">
        <v>195</v>
      </c>
      <c r="D480" s="1">
        <f>COUNTIF(LOC_Screen_Summary!$A:$A,C480)</f>
        <v>0</v>
      </c>
    </row>
    <row r="481" spans="1:4">
      <c r="A481" s="8" t="s">
        <v>674</v>
      </c>
      <c r="B481" s="7">
        <f>VLOOKUP(A481,LOC_Rawdata!$A$2:$F$660,3,0)</f>
        <v>8</v>
      </c>
      <c r="C481" s="8" t="s">
        <v>195</v>
      </c>
      <c r="D481" s="1">
        <f>COUNTIF(LOC_Screen_Summary!$A:$A,C481)</f>
        <v>0</v>
      </c>
    </row>
    <row r="482" spans="1:4">
      <c r="A482" s="6" t="s">
        <v>675</v>
      </c>
      <c r="B482" s="7">
        <f>VLOOKUP(A482,LOC_Rawdata!$A$2:$F$660,3,0)</f>
        <v>186</v>
      </c>
      <c r="C482" s="8" t="s">
        <v>193</v>
      </c>
      <c r="D482" s="1">
        <f>COUNTIF(LOC_Screen_Summary!$A:$A,C482)</f>
        <v>0</v>
      </c>
    </row>
    <row r="483" spans="1:4">
      <c r="A483" s="6" t="s">
        <v>676</v>
      </c>
      <c r="B483" s="7">
        <f>VLOOKUP(A483,LOC_Rawdata!$A$2:$F$660,3,0)</f>
        <v>260</v>
      </c>
      <c r="C483" s="8" t="s">
        <v>193</v>
      </c>
      <c r="D483" s="1">
        <f>COUNTIF(LOC_Screen_Summary!$A:$A,C483)</f>
        <v>0</v>
      </c>
    </row>
    <row r="484" spans="1:4">
      <c r="A484" s="6" t="s">
        <v>677</v>
      </c>
      <c r="B484" s="7">
        <f>VLOOKUP(A484,LOC_Rawdata!$A$2:$F$660,3,0)</f>
        <v>35</v>
      </c>
      <c r="C484" s="8" t="s">
        <v>193</v>
      </c>
      <c r="D484" s="1">
        <f>COUNTIF(LOC_Screen_Summary!$A:$A,C484)</f>
        <v>0</v>
      </c>
    </row>
    <row r="485" spans="1:4">
      <c r="A485" s="6" t="s">
        <v>678</v>
      </c>
      <c r="B485" s="7">
        <f>VLOOKUP(A485,LOC_Rawdata!$A$2:$F$660,3,0)</f>
        <v>42</v>
      </c>
      <c r="C485" s="8" t="s">
        <v>193</v>
      </c>
      <c r="D485" s="1">
        <f>COUNTIF(LOC_Screen_Summary!$A:$A,C485)</f>
        <v>0</v>
      </c>
    </row>
    <row r="486" spans="1:4">
      <c r="A486" s="6" t="s">
        <v>679</v>
      </c>
      <c r="B486" s="7">
        <f>VLOOKUP(A486,LOC_Rawdata!$A$2:$F$660,3,0)</f>
        <v>499</v>
      </c>
      <c r="C486" s="8" t="s">
        <v>193</v>
      </c>
      <c r="D486" s="1">
        <f>COUNTIF(LOC_Screen_Summary!$A:$A,C486)</f>
        <v>0</v>
      </c>
    </row>
    <row r="487" spans="1:4">
      <c r="A487" s="6" t="s">
        <v>680</v>
      </c>
      <c r="B487" s="7">
        <f>VLOOKUP(A487,LOC_Rawdata!$A$2:$F$660,3,0)</f>
        <v>187</v>
      </c>
      <c r="C487" s="8" t="s">
        <v>193</v>
      </c>
      <c r="D487" s="1">
        <f>COUNTIF(LOC_Screen_Summary!$A:$A,C487)</f>
        <v>0</v>
      </c>
    </row>
    <row r="488" spans="1:4">
      <c r="A488" s="6" t="s">
        <v>681</v>
      </c>
      <c r="B488" s="7">
        <f>VLOOKUP(A488,LOC_Rawdata!$A$2:$F$660,3,0)</f>
        <v>15</v>
      </c>
      <c r="C488" s="8" t="s">
        <v>193</v>
      </c>
      <c r="D488" s="1">
        <f>COUNTIF(LOC_Screen_Summary!$A:$A,C488)</f>
        <v>0</v>
      </c>
    </row>
    <row r="489" spans="1:4">
      <c r="A489" s="6" t="s">
        <v>682</v>
      </c>
      <c r="B489" s="7">
        <f>VLOOKUP(A489,LOC_Rawdata!$A$2:$F$660,3,0)</f>
        <v>114</v>
      </c>
      <c r="C489" s="8" t="s">
        <v>193</v>
      </c>
      <c r="D489" s="1">
        <f>COUNTIF(LOC_Screen_Summary!$A:$A,C489)</f>
        <v>0</v>
      </c>
    </row>
    <row r="490" spans="1:4">
      <c r="A490" s="6" t="s">
        <v>683</v>
      </c>
      <c r="B490" s="7">
        <f>VLOOKUP(A490,LOC_Rawdata!$A$2:$F$660,3,0)</f>
        <v>54</v>
      </c>
      <c r="C490" s="8" t="s">
        <v>193</v>
      </c>
      <c r="D490" s="1">
        <f>COUNTIF(LOC_Screen_Summary!$A:$A,C490)</f>
        <v>0</v>
      </c>
    </row>
    <row r="491" spans="1:4">
      <c r="A491" s="6" t="s">
        <v>684</v>
      </c>
      <c r="B491" s="7">
        <f>VLOOKUP(A491,LOC_Rawdata!$A$2:$F$660,3,0)</f>
        <v>872</v>
      </c>
      <c r="C491" s="8" t="s">
        <v>38</v>
      </c>
      <c r="D491" s="1">
        <f>COUNTIF(LOC_Screen_Summary!$A:$A,C491)</f>
        <v>1</v>
      </c>
    </row>
    <row r="492" spans="1:4">
      <c r="A492" s="8" t="s">
        <v>685</v>
      </c>
      <c r="B492" s="7">
        <f>VLOOKUP(A492,LOC_Rawdata!$A$2:$F$660,3,0)</f>
        <v>13</v>
      </c>
      <c r="C492" s="8" t="s">
        <v>65</v>
      </c>
      <c r="D492" s="1">
        <f>COUNTIF(LOC_Screen_Summary!$A:$A,C492)</f>
        <v>1</v>
      </c>
    </row>
    <row r="493" spans="1:4">
      <c r="A493" s="8" t="s">
        <v>686</v>
      </c>
      <c r="B493" s="7">
        <f>VLOOKUP(A493,LOC_Rawdata!$A$2:$F$660,3,0)</f>
        <v>192</v>
      </c>
      <c r="C493" s="8" t="s">
        <v>50</v>
      </c>
      <c r="D493" s="1">
        <f>COUNTIF(LOC_Screen_Summary!$A:$A,C493)</f>
        <v>1</v>
      </c>
    </row>
    <row r="494" spans="1:4">
      <c r="A494" s="8" t="s">
        <v>687</v>
      </c>
      <c r="B494" s="7">
        <f>VLOOKUP(A494,LOC_Rawdata!$A$2:$F$660,3,0)</f>
        <v>15</v>
      </c>
      <c r="C494" s="8" t="s">
        <v>44</v>
      </c>
      <c r="D494" s="1">
        <f>COUNTIF(LOC_Screen_Summary!$A:$A,C494)</f>
        <v>1</v>
      </c>
    </row>
    <row r="495" spans="1:4">
      <c r="A495" s="8" t="s">
        <v>688</v>
      </c>
      <c r="B495" s="7">
        <f>VLOOKUP(A495,LOC_Rawdata!$A$2:$F$660,3,0)</f>
        <v>133</v>
      </c>
      <c r="C495" s="8" t="s">
        <v>57</v>
      </c>
      <c r="D495" s="1">
        <f>COUNTIF(LOC_Screen_Summary!$A:$A,C495)</f>
        <v>1</v>
      </c>
    </row>
    <row r="496" spans="1:4">
      <c r="A496" s="8" t="s">
        <v>689</v>
      </c>
      <c r="B496" s="7">
        <f>VLOOKUP(A496,LOC_Rawdata!$A$2:$F$660,3,0)</f>
        <v>188</v>
      </c>
      <c r="C496" s="8" t="s">
        <v>69</v>
      </c>
      <c r="D496" s="1">
        <f>COUNTIF(LOC_Screen_Summary!$A:$A,C496)</f>
        <v>1</v>
      </c>
    </row>
    <row r="497" spans="1:4">
      <c r="A497" s="8" t="s">
        <v>690</v>
      </c>
      <c r="B497" s="7">
        <f>VLOOKUP(A497,LOC_Rawdata!$A$2:$F$660,3,0)</f>
        <v>88</v>
      </c>
      <c r="C497" s="8" t="s">
        <v>114</v>
      </c>
      <c r="D497" s="1">
        <f>COUNTIF(LOC_Screen_Summary!$A:$A,C497)</f>
        <v>1</v>
      </c>
    </row>
    <row r="498" spans="1:4">
      <c r="A498" s="8" t="s">
        <v>691</v>
      </c>
      <c r="B498" s="7">
        <f>VLOOKUP(A498,LOC_Rawdata!$A$2:$F$660,3,0)</f>
        <v>813</v>
      </c>
      <c r="C498" s="8" t="s">
        <v>113</v>
      </c>
      <c r="D498" s="1">
        <f>COUNTIF(LOC_Screen_Summary!$A:$A,C498)</f>
        <v>1</v>
      </c>
    </row>
    <row r="499" spans="1:4">
      <c r="A499" s="8" t="s">
        <v>692</v>
      </c>
      <c r="B499" s="7">
        <f>VLOOKUP(A499,LOC_Rawdata!$A$2:$F$660,3,0)</f>
        <v>15</v>
      </c>
      <c r="C499" s="8" t="s">
        <v>126</v>
      </c>
      <c r="D499" s="1">
        <f>COUNTIF(LOC_Screen_Summary!$A:$A,C499)</f>
        <v>1</v>
      </c>
    </row>
    <row r="500" spans="1:4">
      <c r="A500" s="8" t="s">
        <v>693</v>
      </c>
      <c r="B500" s="7">
        <f>VLOOKUP(A500,LOC_Rawdata!$A$2:$F$660,3,0)</f>
        <v>865</v>
      </c>
      <c r="C500" s="8" t="s">
        <v>104</v>
      </c>
      <c r="D500" s="1">
        <f>COUNTIF(LOC_Screen_Summary!$A:$A,C500)</f>
        <v>1</v>
      </c>
    </row>
    <row r="501" spans="1:4">
      <c r="A501" s="8" t="s">
        <v>694</v>
      </c>
      <c r="B501" s="7">
        <f>VLOOKUP(A501,LOC_Rawdata!$A$2:$F$660,3,0)</f>
        <v>344</v>
      </c>
      <c r="C501" s="8" t="s">
        <v>105</v>
      </c>
      <c r="D501" s="1">
        <f>COUNTIF(LOC_Screen_Summary!$A:$A,C501)</f>
        <v>1</v>
      </c>
    </row>
    <row r="502" spans="1:4">
      <c r="A502" s="8" t="s">
        <v>695</v>
      </c>
      <c r="B502" s="7">
        <f>VLOOKUP(A502,LOC_Rawdata!$A$2:$F$660,3,0)</f>
        <v>96</v>
      </c>
      <c r="C502" s="8" t="s">
        <v>110</v>
      </c>
      <c r="D502" s="1">
        <f>COUNTIF(LOC_Screen_Summary!$A:$A,C502)</f>
        <v>1</v>
      </c>
    </row>
    <row r="503" spans="1:4">
      <c r="A503" s="8" t="s">
        <v>696</v>
      </c>
      <c r="B503" s="7">
        <f>VLOOKUP(A503,LOC_Rawdata!$A$2:$F$660,3,0)</f>
        <v>537</v>
      </c>
      <c r="C503" s="8" t="s">
        <v>107</v>
      </c>
      <c r="D503" s="1">
        <f>COUNTIF(LOC_Screen_Summary!$A:$A,C503)</f>
        <v>1</v>
      </c>
    </row>
    <row r="504" spans="1:4">
      <c r="A504" s="8" t="s">
        <v>697</v>
      </c>
      <c r="B504" s="7">
        <f>VLOOKUP(A504,LOC_Rawdata!$A$2:$F$660,3,0)</f>
        <v>297</v>
      </c>
      <c r="C504" s="8" t="s">
        <v>111</v>
      </c>
      <c r="D504" s="1">
        <f>COUNTIF(LOC_Screen_Summary!$A:$A,C504)</f>
        <v>1</v>
      </c>
    </row>
    <row r="505" spans="1:4">
      <c r="A505" s="6" t="s">
        <v>698</v>
      </c>
      <c r="B505" s="9">
        <f>VLOOKUP(A505,LOC_Rawdata!$A$2:$F$660,3,0)</f>
        <v>1119</v>
      </c>
      <c r="C505" s="6" t="s">
        <v>106</v>
      </c>
      <c r="D505" s="1">
        <f>COUNTIF(LOC_Screen_Summary!$A:$A,C505)</f>
        <v>1</v>
      </c>
    </row>
    <row r="506" spans="1:4">
      <c r="A506" s="6" t="s">
        <v>699</v>
      </c>
      <c r="B506" s="7">
        <f>VLOOKUP(A506,LOC_Rawdata!$A$2:$F$660,3,0)</f>
        <v>66</v>
      </c>
      <c r="C506" s="6" t="s">
        <v>109</v>
      </c>
      <c r="D506" s="1">
        <f>COUNTIF(LOC_Screen_Summary!$A:$A,C506)</f>
        <v>1</v>
      </c>
    </row>
    <row r="507" spans="1:4">
      <c r="A507" s="6" t="s">
        <v>700</v>
      </c>
      <c r="B507" s="7">
        <f>VLOOKUP(A507,LOC_Rawdata!$A$2:$F$660,3,0)</f>
        <v>192</v>
      </c>
      <c r="C507" s="6" t="s">
        <v>103</v>
      </c>
      <c r="D507" s="1">
        <f>COUNTIF(LOC_Screen_Summary!$A:$A,C507)</f>
        <v>1</v>
      </c>
    </row>
    <row r="508" spans="1:4">
      <c r="A508" s="6" t="s">
        <v>701</v>
      </c>
      <c r="B508" s="7">
        <f>VLOOKUP(A508,LOC_Rawdata!$A$2:$F$660,3,0)</f>
        <v>333</v>
      </c>
      <c r="C508" s="8" t="s">
        <v>108</v>
      </c>
      <c r="D508" s="1">
        <f>COUNTIF(LOC_Screen_Summary!$A:$A,C508)</f>
        <v>1</v>
      </c>
    </row>
    <row r="509" spans="1:4">
      <c r="A509" s="6" t="s">
        <v>702</v>
      </c>
      <c r="B509" s="7">
        <f>VLOOKUP(A509,LOC_Rawdata!$A$2:$F$660,3,0)</f>
        <v>105</v>
      </c>
      <c r="C509" s="6" t="s">
        <v>71</v>
      </c>
      <c r="D509" s="1">
        <f>COUNTIF(LOC_Screen_Summary!$A:$A,C509)</f>
        <v>1</v>
      </c>
    </row>
    <row r="510" spans="1:4">
      <c r="A510" s="8" t="s">
        <v>703</v>
      </c>
      <c r="B510" s="7">
        <f>VLOOKUP(A510,LOC_Rawdata!$A$2:$F$660,3,0)</f>
        <v>65</v>
      </c>
      <c r="C510" s="6" t="s">
        <v>71</v>
      </c>
      <c r="D510" s="1">
        <f>COUNTIF(LOC_Screen_Summary!$A:$A,C510)</f>
        <v>1</v>
      </c>
    </row>
    <row r="511" spans="1:4">
      <c r="A511" s="8" t="s">
        <v>704</v>
      </c>
      <c r="B511" s="7">
        <f>VLOOKUP(A511,LOC_Rawdata!$A$2:$F$660,3,0)</f>
        <v>237</v>
      </c>
      <c r="C511" s="6" t="s">
        <v>121</v>
      </c>
      <c r="D511" s="1">
        <f>COUNTIF(LOC_Screen_Summary!$A:$A,C511)</f>
        <v>1</v>
      </c>
    </row>
    <row r="512" spans="1:4">
      <c r="A512" s="8" t="s">
        <v>705</v>
      </c>
      <c r="B512" s="7">
        <f>VLOOKUP(A512,LOC_Rawdata!$A$2:$F$660,3,0)</f>
        <v>346</v>
      </c>
      <c r="C512" s="8" t="s">
        <v>101</v>
      </c>
      <c r="D512" s="1">
        <f>COUNTIF(LOC_Screen_Summary!$A:$A,C512)</f>
        <v>1</v>
      </c>
    </row>
    <row r="513" spans="1:4">
      <c r="A513" s="8" t="s">
        <v>706</v>
      </c>
      <c r="B513" s="7">
        <f>VLOOKUP(A513,LOC_Rawdata!$A$2:$F$660,3,0)</f>
        <v>267</v>
      </c>
      <c r="C513" s="8" t="s">
        <v>112</v>
      </c>
      <c r="D513" s="1">
        <f>COUNTIF(LOC_Screen_Summary!$A:$A,C513)</f>
        <v>1</v>
      </c>
    </row>
    <row r="514" spans="1:4">
      <c r="A514" s="8" t="s">
        <v>707</v>
      </c>
      <c r="B514" s="7">
        <f>VLOOKUP(A514,LOC_Rawdata!$A$2:$F$660,3,0)</f>
        <v>18</v>
      </c>
      <c r="C514" s="8" t="s">
        <v>116</v>
      </c>
      <c r="D514" s="1">
        <f>COUNTIF(LOC_Screen_Summary!$A:$A,C514)</f>
        <v>1</v>
      </c>
    </row>
    <row r="515" spans="1:4">
      <c r="A515" s="8" t="s">
        <v>708</v>
      </c>
      <c r="B515" s="7">
        <f>VLOOKUP(A515,LOC_Rawdata!$A$2:$F$660,3,0)</f>
        <v>294</v>
      </c>
      <c r="C515" s="8" t="s">
        <v>71</v>
      </c>
      <c r="D515" s="1">
        <f>COUNTIF(LOC_Screen_Summary!$A:$A,C515)</f>
        <v>1</v>
      </c>
    </row>
    <row r="516" spans="1:4">
      <c r="A516" s="6" t="s">
        <v>709</v>
      </c>
      <c r="B516" s="7">
        <f>VLOOKUP(A516,LOC_Rawdata!$A$2:$F$660,3,0)</f>
        <v>109</v>
      </c>
      <c r="C516" s="8" t="s">
        <v>72</v>
      </c>
      <c r="D516" s="1">
        <f>COUNTIF(LOC_Screen_Summary!$A:$A,C516)</f>
        <v>1</v>
      </c>
    </row>
    <row r="517" spans="1:4">
      <c r="A517" s="6" t="s">
        <v>710</v>
      </c>
      <c r="B517" s="7">
        <f>VLOOKUP(A517,LOC_Rawdata!$A$2:$F$660,3,0)</f>
        <v>142</v>
      </c>
      <c r="C517" s="8" t="s">
        <v>72</v>
      </c>
      <c r="D517" s="1">
        <f>COUNTIF(LOC_Screen_Summary!$A:$A,C517)</f>
        <v>1</v>
      </c>
    </row>
    <row r="518" spans="1:4">
      <c r="A518" s="8" t="s">
        <v>711</v>
      </c>
      <c r="B518" s="7">
        <f>VLOOKUP(A518,LOC_Rawdata!$A$2:$F$660,3,0)</f>
        <v>102</v>
      </c>
      <c r="C518" s="8" t="s">
        <v>75</v>
      </c>
      <c r="D518" s="1">
        <f>COUNTIF(LOC_Screen_Summary!$A:$A,C518)</f>
        <v>1</v>
      </c>
    </row>
    <row r="519" spans="1:4">
      <c r="A519" s="6" t="s">
        <v>712</v>
      </c>
      <c r="B519" s="7">
        <f>VLOOKUP(A519,LOC_Rawdata!$A$2:$F$660,3,0)</f>
        <v>276</v>
      </c>
      <c r="C519" s="8" t="s">
        <v>72</v>
      </c>
      <c r="D519" s="1">
        <f>COUNTIF(LOC_Screen_Summary!$A:$A,C519)</f>
        <v>1</v>
      </c>
    </row>
    <row r="520" spans="1:4">
      <c r="A520" s="8" t="s">
        <v>713</v>
      </c>
      <c r="B520" s="7">
        <f>VLOOKUP(A520,LOC_Rawdata!$A$2:$F$660,3,0)</f>
        <v>99</v>
      </c>
      <c r="C520" s="8" t="s">
        <v>74</v>
      </c>
      <c r="D520" s="1">
        <f>COUNTIF(LOC_Screen_Summary!$A:$A,C520)</f>
        <v>1</v>
      </c>
    </row>
    <row r="521" spans="1:4">
      <c r="A521" s="8" t="s">
        <v>714</v>
      </c>
      <c r="B521" s="7">
        <f>VLOOKUP(A521,LOC_Rawdata!$A$2:$F$660,3,0)</f>
        <v>269</v>
      </c>
      <c r="C521" s="8" t="s">
        <v>73</v>
      </c>
      <c r="D521" s="1">
        <f>COUNTIF(LOC_Screen_Summary!$A:$A,C521)</f>
        <v>1</v>
      </c>
    </row>
    <row r="522" spans="1:4">
      <c r="A522" s="6" t="s">
        <v>715</v>
      </c>
      <c r="B522" s="7">
        <f>VLOOKUP(A522,LOC_Rawdata!$A$2:$F$660,3,0)</f>
        <v>234</v>
      </c>
      <c r="C522" s="8" t="s">
        <v>72</v>
      </c>
      <c r="D522" s="1">
        <f>COUNTIF(LOC_Screen_Summary!$A:$A,C522)</f>
        <v>1</v>
      </c>
    </row>
    <row r="523" spans="1:4">
      <c r="A523" s="6" t="s">
        <v>716</v>
      </c>
      <c r="B523" s="7">
        <f>VLOOKUP(A523,LOC_Rawdata!$A$2:$F$660,3,0)</f>
        <v>122</v>
      </c>
      <c r="C523" s="8" t="s">
        <v>72</v>
      </c>
      <c r="D523" s="1">
        <f>COUNTIF(LOC_Screen_Summary!$A:$A,C523)</f>
        <v>1</v>
      </c>
    </row>
    <row r="524" spans="1:4">
      <c r="A524" s="6" t="s">
        <v>717</v>
      </c>
      <c r="B524" s="7">
        <f>VLOOKUP(A524,LOC_Rawdata!$A$2:$F$660,3,0)</f>
        <v>92</v>
      </c>
      <c r="C524" s="8" t="s">
        <v>72</v>
      </c>
      <c r="D524" s="1">
        <f>COUNTIF(LOC_Screen_Summary!$A:$A,C524)</f>
        <v>1</v>
      </c>
    </row>
    <row r="525" spans="1:4">
      <c r="A525" s="8" t="s">
        <v>718</v>
      </c>
      <c r="B525" s="7">
        <f>VLOOKUP(A525,LOC_Rawdata!$A$2:$F$660,3,0)</f>
        <v>306</v>
      </c>
      <c r="C525" s="8" t="s">
        <v>100</v>
      </c>
      <c r="D525" s="1">
        <f>COUNTIF(LOC_Screen_Summary!$A:$A,C525)</f>
        <v>1</v>
      </c>
    </row>
    <row r="526" spans="1:4">
      <c r="A526" s="6" t="s">
        <v>719</v>
      </c>
      <c r="B526" s="7">
        <f>VLOOKUP(A526,LOC_Rawdata!$A$2:$F$660,3,0)</f>
        <v>190</v>
      </c>
      <c r="C526" s="8" t="s">
        <v>99</v>
      </c>
      <c r="D526" s="1">
        <f>COUNTIF(LOC_Screen_Summary!$A:$A,C526)</f>
        <v>1</v>
      </c>
    </row>
    <row r="527" spans="1:4">
      <c r="A527" s="6" t="s">
        <v>720</v>
      </c>
      <c r="B527" s="7">
        <f>VLOOKUP(A527,LOC_Rawdata!$A$2:$F$660,3,0)</f>
        <v>505</v>
      </c>
      <c r="C527" s="8" t="s">
        <v>98</v>
      </c>
      <c r="D527" s="1">
        <f>COUNTIF(LOC_Screen_Summary!$A:$A,C527)</f>
        <v>1</v>
      </c>
    </row>
    <row r="528" spans="1:4">
      <c r="A528" s="10" t="s">
        <v>721</v>
      </c>
      <c r="B528" s="7">
        <f>VLOOKUP(A528,LOC_Rawdata!$A$2:$F$660,3,0)</f>
        <v>282</v>
      </c>
      <c r="C528" s="11" t="s">
        <v>76</v>
      </c>
      <c r="D528" s="1">
        <f>COUNTIF(LOC_Screen_Summary!$A:$A,C528)</f>
        <v>1</v>
      </c>
    </row>
    <row r="529" spans="1:4">
      <c r="A529" s="8" t="s">
        <v>722</v>
      </c>
      <c r="B529" s="7">
        <f>VLOOKUP(A529,LOC_Rawdata!$A$2:$F$660,3,0)</f>
        <v>339</v>
      </c>
      <c r="C529" s="8" t="s">
        <v>102</v>
      </c>
      <c r="D529" s="1">
        <f>COUNTIF(LOC_Screen_Summary!$A:$A,C529)</f>
        <v>1</v>
      </c>
    </row>
    <row r="530" spans="1:4">
      <c r="A530" s="6" t="s">
        <v>723</v>
      </c>
      <c r="B530" s="7">
        <f>VLOOKUP(A530,LOC_Rawdata!$A$2:$F$660,3,0)</f>
        <v>254</v>
      </c>
      <c r="C530" s="8" t="s">
        <v>115</v>
      </c>
      <c r="D530" s="1">
        <f>COUNTIF(LOC_Screen_Summary!$A:$A,C530)</f>
        <v>1</v>
      </c>
    </row>
    <row r="531" spans="1:4">
      <c r="A531" s="8" t="s">
        <v>724</v>
      </c>
      <c r="B531" s="7">
        <f>VLOOKUP(A531,LOC_Rawdata!$A$2:$F$660,3,0)</f>
        <v>72</v>
      </c>
      <c r="C531" s="8" t="s">
        <v>89</v>
      </c>
      <c r="D531" s="1">
        <f>COUNTIF(LOC_Screen_Summary!$A:$A,C531)</f>
        <v>1</v>
      </c>
    </row>
    <row r="532" spans="1:4">
      <c r="A532" s="6" t="s">
        <v>725</v>
      </c>
      <c r="B532" s="7">
        <f>VLOOKUP(A532,LOC_Rawdata!$A$2:$F$660,3,0)</f>
        <v>297</v>
      </c>
      <c r="C532" s="8" t="s">
        <v>89</v>
      </c>
      <c r="D532" s="1">
        <f>COUNTIF(LOC_Screen_Summary!$A:$A,C532)</f>
        <v>1</v>
      </c>
    </row>
    <row r="533" spans="1:4">
      <c r="A533" s="8" t="s">
        <v>726</v>
      </c>
      <c r="B533" s="7">
        <f>VLOOKUP(A533,LOC_Rawdata!$A$2:$F$660,3,0)</f>
        <v>165</v>
      </c>
      <c r="C533" s="8" t="s">
        <v>88</v>
      </c>
      <c r="D533" s="1">
        <f>COUNTIF(LOC_Screen_Summary!$A:$A,C533)</f>
        <v>1</v>
      </c>
    </row>
    <row r="534" spans="1:4">
      <c r="A534" s="8" t="s">
        <v>727</v>
      </c>
      <c r="B534" s="7">
        <f>VLOOKUP(A534,LOC_Rawdata!$A$2:$F$660,3,0)</f>
        <v>168</v>
      </c>
      <c r="C534" s="8" t="s">
        <v>87</v>
      </c>
      <c r="D534" s="1">
        <f>COUNTIF(LOC_Screen_Summary!$A:$A,C534)</f>
        <v>1</v>
      </c>
    </row>
    <row r="535" spans="1:4">
      <c r="A535" s="6" t="s">
        <v>728</v>
      </c>
      <c r="B535" s="7">
        <f>VLOOKUP(A535,LOC_Rawdata!$A$2:$F$660,3,0)</f>
        <v>263</v>
      </c>
      <c r="C535" s="8" t="s">
        <v>90</v>
      </c>
      <c r="D535" s="1">
        <f>COUNTIF(LOC_Screen_Summary!$A:$A,C535)</f>
        <v>1</v>
      </c>
    </row>
    <row r="536" spans="1:4">
      <c r="A536" s="8" t="s">
        <v>729</v>
      </c>
      <c r="B536" s="7">
        <f>VLOOKUP(A536,LOC_Rawdata!$A$2:$F$660,3,0)</f>
        <v>95</v>
      </c>
      <c r="C536" s="8" t="s">
        <v>92</v>
      </c>
      <c r="D536" s="1">
        <f>COUNTIF(LOC_Screen_Summary!$A:$A,C536)</f>
        <v>1</v>
      </c>
    </row>
    <row r="537" spans="1:4">
      <c r="A537" s="6" t="s">
        <v>730</v>
      </c>
      <c r="B537" s="7">
        <f>VLOOKUP(A537,LOC_Rawdata!$A$2:$F$660,3,0)</f>
        <v>385</v>
      </c>
      <c r="C537" s="8" t="s">
        <v>93</v>
      </c>
      <c r="D537" s="1">
        <f>COUNTIF(LOC_Screen_Summary!$A:$A,C537)</f>
        <v>1</v>
      </c>
    </row>
    <row r="538" spans="1:4">
      <c r="A538" s="8" t="s">
        <v>731</v>
      </c>
      <c r="B538" s="7">
        <f>VLOOKUP(A538,LOC_Rawdata!$A$2:$F$660,3,0)</f>
        <v>90</v>
      </c>
      <c r="C538" s="8" t="s">
        <v>94</v>
      </c>
      <c r="D538" s="1">
        <f>COUNTIF(LOC_Screen_Summary!$A:$A,C538)</f>
        <v>1</v>
      </c>
    </row>
    <row r="539" spans="1:4">
      <c r="A539" s="6" t="s">
        <v>732</v>
      </c>
      <c r="B539" s="7">
        <f>VLOOKUP(A539,LOC_Rawdata!$A$2:$F$660,3,0)</f>
        <v>262</v>
      </c>
      <c r="C539" s="8" t="s">
        <v>91</v>
      </c>
      <c r="D539" s="1">
        <f>COUNTIF(LOC_Screen_Summary!$A:$A,C539)</f>
        <v>1</v>
      </c>
    </row>
    <row r="540" spans="1:4">
      <c r="A540" s="6" t="s">
        <v>733</v>
      </c>
      <c r="B540" s="7">
        <f>VLOOKUP(A540,LOC_Rawdata!$A$2:$F$660,3,0)</f>
        <v>88</v>
      </c>
      <c r="C540" s="8" t="s">
        <v>139</v>
      </c>
      <c r="D540" s="1">
        <f>COUNTIF(LOC_Screen_Summary!$A:$A,C540)</f>
        <v>1</v>
      </c>
    </row>
    <row r="541" spans="1:4">
      <c r="A541" s="8" t="s">
        <v>734</v>
      </c>
      <c r="B541" s="7">
        <f>VLOOKUP(A541,LOC_Rawdata!$A$2:$F$660,3,0)</f>
        <v>640</v>
      </c>
      <c r="C541" s="8" t="s">
        <v>138</v>
      </c>
      <c r="D541" s="1">
        <f>COUNTIF(LOC_Screen_Summary!$A:$A,C541)</f>
        <v>1</v>
      </c>
    </row>
    <row r="542" spans="1:4">
      <c r="A542" s="6" t="s">
        <v>735</v>
      </c>
      <c r="B542" s="7">
        <f>VLOOKUP(A542,LOC_Rawdata!$A$2:$F$660,3,0)</f>
        <v>87</v>
      </c>
      <c r="C542" s="8" t="s">
        <v>142</v>
      </c>
      <c r="D542" s="1">
        <f>COUNTIF(LOC_Screen_Summary!$A:$A,C542)</f>
        <v>1</v>
      </c>
    </row>
    <row r="543" spans="1:4">
      <c r="A543" s="8" t="s">
        <v>736</v>
      </c>
      <c r="B543" s="7">
        <f>VLOOKUP(A543,LOC_Rawdata!$A$2:$F$660,3,0)</f>
        <v>253</v>
      </c>
      <c r="C543" s="6" t="s">
        <v>143</v>
      </c>
      <c r="D543" s="1">
        <f>COUNTIF(LOC_Screen_Summary!$A:$A,C543)</f>
        <v>1</v>
      </c>
    </row>
    <row r="544" spans="1:4">
      <c r="A544" s="6" t="s">
        <v>737</v>
      </c>
      <c r="B544" s="7">
        <f>VLOOKUP(A544,LOC_Rawdata!$A$2:$F$660,3,0)</f>
        <v>134</v>
      </c>
      <c r="C544" s="6" t="s">
        <v>145</v>
      </c>
      <c r="D544" s="1">
        <f>COUNTIF(LOC_Screen_Summary!$A:$A,C544)</f>
        <v>1</v>
      </c>
    </row>
    <row r="545" spans="1:4">
      <c r="A545" s="6" t="s">
        <v>738</v>
      </c>
      <c r="B545" s="7">
        <f>VLOOKUP(A545,LOC_Rawdata!$A$2:$F$660,3,0)</f>
        <v>359</v>
      </c>
      <c r="C545" s="6" t="s">
        <v>144</v>
      </c>
      <c r="D545" s="1">
        <f>COUNTIF(LOC_Screen_Summary!$A:$A,C545)</f>
        <v>1</v>
      </c>
    </row>
    <row r="546" spans="1:4">
      <c r="A546" s="6" t="s">
        <v>739</v>
      </c>
      <c r="B546" s="7">
        <f>VLOOKUP(A546,LOC_Rawdata!$A$2:$F$660,3,0)</f>
        <v>635</v>
      </c>
      <c r="C546" s="6" t="s">
        <v>141</v>
      </c>
      <c r="D546" s="1">
        <f>COUNTIF(LOC_Screen_Summary!$A:$A,C546)</f>
        <v>1</v>
      </c>
    </row>
    <row r="547" spans="1:4">
      <c r="A547" s="6" t="s">
        <v>740</v>
      </c>
      <c r="B547" s="7">
        <f>VLOOKUP(A547,LOC_Rawdata!$A$2:$F$660,3,0)</f>
        <v>80</v>
      </c>
      <c r="C547" s="6" t="s">
        <v>141</v>
      </c>
      <c r="D547" s="1">
        <f>COUNTIF(LOC_Screen_Summary!$A:$A,C547)</f>
        <v>1</v>
      </c>
    </row>
    <row r="548" spans="1:4">
      <c r="A548" s="6" t="s">
        <v>741</v>
      </c>
      <c r="B548" s="7">
        <f>VLOOKUP(A548,LOC_Rawdata!$A$2:$F$660,3,0)</f>
        <v>701</v>
      </c>
      <c r="C548" s="6" t="s">
        <v>142</v>
      </c>
      <c r="D548" s="1">
        <f>COUNTIF(LOC_Screen_Summary!$A:$A,C548)</f>
        <v>1</v>
      </c>
    </row>
    <row r="549" spans="1:4">
      <c r="A549" s="6" t="s">
        <v>742</v>
      </c>
      <c r="B549" s="7">
        <f>VLOOKUP(A549,LOC_Rawdata!$A$2:$F$660,3,0)</f>
        <v>343</v>
      </c>
      <c r="C549" s="6" t="s">
        <v>140</v>
      </c>
      <c r="D549" s="1">
        <f>COUNTIF(LOC_Screen_Summary!$A:$A,C549)</f>
        <v>1</v>
      </c>
    </row>
    <row r="550" spans="1:4">
      <c r="A550" s="6" t="s">
        <v>743</v>
      </c>
      <c r="B550" s="7">
        <f>VLOOKUP(A550,LOC_Rawdata!$A$2:$F$660,3,0)</f>
        <v>174</v>
      </c>
      <c r="C550" s="6" t="s">
        <v>131</v>
      </c>
      <c r="D550" s="1">
        <f>COUNTIF(LOC_Screen_Summary!$A:$A,C550)</f>
        <v>1</v>
      </c>
    </row>
    <row r="551" spans="1:4">
      <c r="A551" s="6" t="s">
        <v>744</v>
      </c>
      <c r="B551" s="7">
        <f>VLOOKUP(A551,LOC_Rawdata!$A$2:$F$660,3,0)</f>
        <v>852</v>
      </c>
      <c r="C551" s="6" t="s">
        <v>133</v>
      </c>
      <c r="D551" s="1">
        <f>COUNTIF(LOC_Screen_Summary!$A:$A,C551)</f>
        <v>1</v>
      </c>
    </row>
    <row r="552" spans="1:4">
      <c r="A552" s="6" t="s">
        <v>745</v>
      </c>
      <c r="B552" s="9">
        <f>VLOOKUP(A552,LOC_Rawdata!$A$2:$F$660,3,0)</f>
        <v>1853</v>
      </c>
      <c r="C552" s="6" t="s">
        <v>129</v>
      </c>
      <c r="D552" s="1">
        <f>COUNTIF(LOC_Screen_Summary!$A:$A,C552)</f>
        <v>1</v>
      </c>
    </row>
    <row r="553" spans="1:4">
      <c r="A553" s="6" t="s">
        <v>746</v>
      </c>
      <c r="B553" s="7">
        <f>VLOOKUP(A553,LOC_Rawdata!$A$2:$F$660,3,0)</f>
        <v>730</v>
      </c>
      <c r="C553" s="6" t="s">
        <v>134</v>
      </c>
      <c r="D553" s="1">
        <f>COUNTIF(LOC_Screen_Summary!$A:$A,C553)</f>
        <v>1</v>
      </c>
    </row>
    <row r="554" spans="1:4">
      <c r="A554" s="6" t="s">
        <v>747</v>
      </c>
      <c r="B554" s="7">
        <f>VLOOKUP(A554,LOC_Rawdata!$A$2:$F$660,3,0)</f>
        <v>250</v>
      </c>
      <c r="C554" s="6" t="s">
        <v>135</v>
      </c>
      <c r="D554" s="1">
        <f>COUNTIF(LOC_Screen_Summary!$A:$A,C554)</f>
        <v>1</v>
      </c>
    </row>
    <row r="555" spans="1:4">
      <c r="A555" s="6" t="s">
        <v>748</v>
      </c>
      <c r="B555" s="7">
        <f>VLOOKUP(A555,LOC_Rawdata!$A$2:$F$660,3,0)</f>
        <v>296</v>
      </c>
      <c r="C555" s="6" t="s">
        <v>136</v>
      </c>
      <c r="D555" s="1">
        <f>COUNTIF(LOC_Screen_Summary!$A:$A,C555)</f>
        <v>1</v>
      </c>
    </row>
    <row r="556" spans="1:4">
      <c r="A556" s="6" t="s">
        <v>749</v>
      </c>
      <c r="B556" s="7">
        <f>VLOOKUP(A556,LOC_Rawdata!$A$2:$F$660,3,0)</f>
        <v>218</v>
      </c>
      <c r="C556" s="6" t="s">
        <v>137</v>
      </c>
      <c r="D556" s="1">
        <f>COUNTIF(LOC_Screen_Summary!$A:$A,C556)</f>
        <v>1</v>
      </c>
    </row>
    <row r="557" spans="1:4">
      <c r="A557" s="6" t="s">
        <v>750</v>
      </c>
      <c r="B557" s="7">
        <f>VLOOKUP(A557,LOC_Rawdata!$A$2:$F$660,3,0)</f>
        <v>751</v>
      </c>
      <c r="C557" s="6" t="s">
        <v>130</v>
      </c>
      <c r="D557" s="1">
        <f>COUNTIF(LOC_Screen_Summary!$A:$A,C557)</f>
        <v>1</v>
      </c>
    </row>
    <row r="558" spans="1:4">
      <c r="A558" s="6" t="s">
        <v>751</v>
      </c>
      <c r="B558" s="7">
        <f>VLOOKUP(A558,LOC_Rawdata!$A$2:$F$660,3,0)</f>
        <v>98</v>
      </c>
      <c r="C558" s="6" t="s">
        <v>132</v>
      </c>
      <c r="D558" s="1">
        <f>COUNTIF(LOC_Screen_Summary!$A:$A,C558)</f>
        <v>1</v>
      </c>
    </row>
    <row r="559" spans="1:4">
      <c r="A559" s="8" t="s">
        <v>752</v>
      </c>
      <c r="B559" s="7">
        <f>VLOOKUP(A559,LOC_Rawdata!$A$2:$F$660,3,0)</f>
        <v>543</v>
      </c>
      <c r="C559" s="6" t="s">
        <v>127</v>
      </c>
      <c r="D559" s="1">
        <f>COUNTIF(LOC_Screen_Summary!$A:$A,C559)</f>
        <v>1</v>
      </c>
    </row>
    <row r="560" spans="1:4">
      <c r="A560" s="6" t="s">
        <v>753</v>
      </c>
      <c r="B560" s="7">
        <f>VLOOKUP(A560,LOC_Rawdata!$A$2:$F$660,3,0)</f>
        <v>627</v>
      </c>
      <c r="C560" s="6" t="s">
        <v>128</v>
      </c>
      <c r="D560" s="1">
        <f>COUNTIF(LOC_Screen_Summary!$A:$A,C560)</f>
        <v>1</v>
      </c>
    </row>
    <row r="561" spans="1:4">
      <c r="A561" s="8" t="s">
        <v>754</v>
      </c>
      <c r="B561" s="7">
        <f>VLOOKUP(A561,LOC_Rawdata!$A$2:$F$660,3,0)</f>
        <v>146</v>
      </c>
      <c r="C561" s="8" t="s">
        <v>68</v>
      </c>
      <c r="D561" s="1">
        <f>COUNTIF(LOC_Screen_Summary!$A:$A,C561)</f>
        <v>1</v>
      </c>
    </row>
    <row r="562" spans="1:4">
      <c r="A562" s="8" t="s">
        <v>755</v>
      </c>
      <c r="B562" s="7">
        <f>VLOOKUP(A562,LOC_Rawdata!$A$2:$F$660,3,0)</f>
        <v>231</v>
      </c>
      <c r="C562" s="8" t="s">
        <v>68</v>
      </c>
      <c r="D562" s="1">
        <f>COUNTIF(LOC_Screen_Summary!$A:$A,C562)</f>
        <v>1</v>
      </c>
    </row>
    <row r="563" spans="1:4">
      <c r="A563" s="6" t="s">
        <v>756</v>
      </c>
      <c r="B563" s="7">
        <f>VLOOKUP(A563,LOC_Rawdata!$A$2:$F$660,3,0)</f>
        <v>55</v>
      </c>
      <c r="C563" s="8" t="s">
        <v>68</v>
      </c>
      <c r="D563" s="1">
        <f>COUNTIF(LOC_Screen_Summary!$A:$A,C563)</f>
        <v>1</v>
      </c>
    </row>
    <row r="564" spans="1:4">
      <c r="A564" s="8" t="s">
        <v>757</v>
      </c>
      <c r="B564" s="9">
        <f>VLOOKUP(A564,LOC_Rawdata!$A$2:$F$660,3,0)</f>
        <v>280</v>
      </c>
      <c r="C564" s="8" t="s">
        <v>193</v>
      </c>
      <c r="D564" s="1">
        <f>COUNTIF(LOC_Screen_Summary!$A:$A,C564)</f>
        <v>0</v>
      </c>
    </row>
    <row r="565" spans="1:4">
      <c r="A565" s="6" t="s">
        <v>758</v>
      </c>
      <c r="B565" s="7">
        <f>VLOOKUP(A565,LOC_Rawdata!$A$2:$F$660,3,0)</f>
        <v>64</v>
      </c>
      <c r="C565" s="8" t="s">
        <v>193</v>
      </c>
      <c r="D565" s="1">
        <f>COUNTIF(LOC_Screen_Summary!$A:$A,C565)</f>
        <v>0</v>
      </c>
    </row>
    <row r="566" spans="1:4">
      <c r="A566" s="6" t="s">
        <v>759</v>
      </c>
      <c r="B566" s="7">
        <f>VLOOKUP(A566,LOC_Rawdata!$A$2:$F$660,3,0)</f>
        <v>89</v>
      </c>
      <c r="C566" s="8" t="s">
        <v>193</v>
      </c>
      <c r="D566" s="1">
        <f>COUNTIF(LOC_Screen_Summary!$A:$A,C566)</f>
        <v>0</v>
      </c>
    </row>
    <row r="567" spans="1:4">
      <c r="A567" s="6" t="s">
        <v>760</v>
      </c>
      <c r="B567" s="7">
        <f>VLOOKUP(A567,LOC_Rawdata!$A$2:$F$660,3,0)</f>
        <v>58</v>
      </c>
      <c r="C567" s="8" t="s">
        <v>193</v>
      </c>
      <c r="D567" s="1">
        <f>COUNTIF(LOC_Screen_Summary!$A:$A,C567)</f>
        <v>0</v>
      </c>
    </row>
    <row r="568" spans="1:4">
      <c r="A568" s="6" t="s">
        <v>761</v>
      </c>
      <c r="B568" s="7">
        <f>VLOOKUP(A568,LOC_Rawdata!$A$2:$F$660,3,0)</f>
        <v>93</v>
      </c>
      <c r="C568" s="8" t="s">
        <v>193</v>
      </c>
      <c r="D568" s="1">
        <f>COUNTIF(LOC_Screen_Summary!$A:$A,C568)</f>
        <v>0</v>
      </c>
    </row>
    <row r="569" spans="1:4">
      <c r="A569" s="6" t="s">
        <v>762</v>
      </c>
      <c r="B569" s="7">
        <f>VLOOKUP(A569,LOC_Rawdata!$A$2:$F$660,3,0)</f>
        <v>57</v>
      </c>
      <c r="C569" s="8" t="s">
        <v>193</v>
      </c>
      <c r="D569" s="1">
        <f>COUNTIF(LOC_Screen_Summary!$A:$A,C569)</f>
        <v>0</v>
      </c>
    </row>
    <row r="570" spans="1:4">
      <c r="A570" s="6" t="s">
        <v>763</v>
      </c>
      <c r="B570" s="7">
        <f>VLOOKUP(A570,LOC_Rawdata!$A$2:$F$660,3,0)</f>
        <v>62</v>
      </c>
      <c r="C570" s="8" t="s">
        <v>193</v>
      </c>
      <c r="D570" s="1">
        <f>COUNTIF(LOC_Screen_Summary!$A:$A,C570)</f>
        <v>0</v>
      </c>
    </row>
    <row r="571" spans="1:4">
      <c r="A571" s="6" t="s">
        <v>764</v>
      </c>
      <c r="B571" s="7">
        <f>VLOOKUP(A571,LOC_Rawdata!$A$2:$F$660,3,0)</f>
        <v>303</v>
      </c>
      <c r="C571" s="8" t="s">
        <v>193</v>
      </c>
      <c r="D571" s="1">
        <f>COUNTIF(LOC_Screen_Summary!$A:$A,C571)</f>
        <v>0</v>
      </c>
    </row>
    <row r="572" spans="1:4">
      <c r="A572" s="6" t="s">
        <v>765</v>
      </c>
      <c r="B572" s="7">
        <f>VLOOKUP(A572,LOC_Rawdata!$A$2:$F$660,3,0)</f>
        <v>254</v>
      </c>
      <c r="C572" s="8" t="s">
        <v>193</v>
      </c>
      <c r="D572" s="1">
        <f>COUNTIF(LOC_Screen_Summary!$A:$A,C572)</f>
        <v>0</v>
      </c>
    </row>
    <row r="573" spans="1:4">
      <c r="A573" s="6" t="s">
        <v>766</v>
      </c>
      <c r="B573" s="9">
        <f>VLOOKUP(A573,LOC_Rawdata!$A$2:$F$660,3,0)</f>
        <v>259</v>
      </c>
      <c r="C573" s="8" t="s">
        <v>193</v>
      </c>
      <c r="D573" s="1">
        <f>COUNTIF(LOC_Screen_Summary!$A:$A,C573)</f>
        <v>0</v>
      </c>
    </row>
    <row r="574" spans="1:4">
      <c r="A574" s="6" t="s">
        <v>767</v>
      </c>
      <c r="B574" s="7">
        <f>VLOOKUP(A574,LOC_Rawdata!$A$2:$F$660,3,0)</f>
        <v>252</v>
      </c>
      <c r="C574" s="8" t="s">
        <v>193</v>
      </c>
      <c r="D574" s="1">
        <f>COUNTIF(LOC_Screen_Summary!$A:$A,C574)</f>
        <v>0</v>
      </c>
    </row>
    <row r="575" spans="1:4">
      <c r="A575" s="6" t="s">
        <v>768</v>
      </c>
      <c r="B575" s="7">
        <f>VLOOKUP(A575,LOC_Rawdata!$A$2:$F$660,3,0)</f>
        <v>305</v>
      </c>
      <c r="C575" s="8" t="s">
        <v>193</v>
      </c>
      <c r="D575" s="1">
        <f>COUNTIF(LOC_Screen_Summary!$A:$A,C575)</f>
        <v>0</v>
      </c>
    </row>
    <row r="576" spans="1:4">
      <c r="A576" s="6" t="s">
        <v>769</v>
      </c>
      <c r="B576" s="7">
        <f>VLOOKUP(A576,LOC_Rawdata!$A$2:$F$660,3,0)</f>
        <v>26</v>
      </c>
      <c r="C576" s="8" t="s">
        <v>193</v>
      </c>
      <c r="D576" s="1">
        <f>COUNTIF(LOC_Screen_Summary!$A:$A,C576)</f>
        <v>0</v>
      </c>
    </row>
    <row r="577" spans="1:4">
      <c r="A577" s="6" t="s">
        <v>770</v>
      </c>
      <c r="B577" s="7">
        <f>VLOOKUP(A577,LOC_Rawdata!$A$2:$F$660,3,0)</f>
        <v>47</v>
      </c>
      <c r="C577" s="8" t="s">
        <v>193</v>
      </c>
      <c r="D577" s="1">
        <f>COUNTIF(LOC_Screen_Summary!$A:$A,C577)</f>
        <v>0</v>
      </c>
    </row>
    <row r="578" spans="1:4">
      <c r="A578" s="6" t="s">
        <v>771</v>
      </c>
      <c r="B578" s="7">
        <f>VLOOKUP(A578,LOC_Rawdata!$A$2:$F$660,3,0)</f>
        <v>60</v>
      </c>
      <c r="C578" s="8" t="s">
        <v>193</v>
      </c>
      <c r="D578" s="1">
        <f>COUNTIF(LOC_Screen_Summary!$A:$A,C578)</f>
        <v>0</v>
      </c>
    </row>
    <row r="579" spans="1:4">
      <c r="A579" s="6" t="s">
        <v>772</v>
      </c>
      <c r="B579" s="7">
        <f>VLOOKUP(A579,LOC_Rawdata!$A$2:$F$660,3,0)</f>
        <v>21</v>
      </c>
      <c r="C579" s="8" t="s">
        <v>193</v>
      </c>
      <c r="D579" s="1">
        <f>COUNTIF(LOC_Screen_Summary!$A:$A,C579)</f>
        <v>0</v>
      </c>
    </row>
    <row r="580" spans="1:4">
      <c r="A580" s="6" t="s">
        <v>773</v>
      </c>
      <c r="B580" s="7">
        <f>VLOOKUP(A580,LOC_Rawdata!$A$2:$F$660,3,0)</f>
        <v>89</v>
      </c>
      <c r="C580" s="8" t="s">
        <v>193</v>
      </c>
      <c r="D580" s="1">
        <f>COUNTIF(LOC_Screen_Summary!$A:$A,C580)</f>
        <v>0</v>
      </c>
    </row>
    <row r="581" spans="1:4">
      <c r="A581" s="6" t="s">
        <v>774</v>
      </c>
      <c r="B581" s="7">
        <f>VLOOKUP(A581,LOC_Rawdata!$A$2:$F$660,3,0)</f>
        <v>31</v>
      </c>
      <c r="C581" s="8" t="s">
        <v>193</v>
      </c>
      <c r="D581" s="1">
        <f>COUNTIF(LOC_Screen_Summary!$A:$A,C581)</f>
        <v>0</v>
      </c>
    </row>
    <row r="582" spans="1:4">
      <c r="A582" s="6" t="s">
        <v>775</v>
      </c>
      <c r="B582" s="7">
        <f>VLOOKUP(A582,LOC_Rawdata!$A$2:$F$660,3,0)</f>
        <v>55</v>
      </c>
      <c r="C582" s="8" t="s">
        <v>193</v>
      </c>
      <c r="D582" s="1">
        <f>COUNTIF(LOC_Screen_Summary!$A:$A,C582)</f>
        <v>0</v>
      </c>
    </row>
    <row r="583" spans="1:4">
      <c r="A583" s="6" t="s">
        <v>776</v>
      </c>
      <c r="B583" s="7">
        <f>VLOOKUP(A583,LOC_Rawdata!$A$2:$F$660,3,0)</f>
        <v>125</v>
      </c>
      <c r="C583" s="8" t="s">
        <v>193</v>
      </c>
      <c r="D583" s="1">
        <f>COUNTIF(LOC_Screen_Summary!$A:$A,C583)</f>
        <v>0</v>
      </c>
    </row>
    <row r="584" spans="1:4">
      <c r="A584" s="6" t="s">
        <v>777</v>
      </c>
      <c r="B584" s="7">
        <f>VLOOKUP(A584,LOC_Rawdata!$A$2:$F$660,3,0)</f>
        <v>59</v>
      </c>
      <c r="C584" s="8" t="s">
        <v>193</v>
      </c>
      <c r="D584" s="1">
        <f>COUNTIF(LOC_Screen_Summary!$A:$A,C584)</f>
        <v>0</v>
      </c>
    </row>
    <row r="585" spans="1:4">
      <c r="A585" s="6" t="s">
        <v>778</v>
      </c>
      <c r="B585" s="7">
        <f>VLOOKUP(A585,LOC_Rawdata!$A$2:$F$660,3,0)</f>
        <v>90</v>
      </c>
      <c r="C585" s="8" t="s">
        <v>193</v>
      </c>
      <c r="D585" s="1">
        <f>COUNTIF(LOC_Screen_Summary!$A:$A,C585)</f>
        <v>0</v>
      </c>
    </row>
    <row r="586" spans="1:4">
      <c r="A586" s="6" t="s">
        <v>779</v>
      </c>
      <c r="B586" s="7">
        <f>VLOOKUP(A586,LOC_Rawdata!$A$2:$F$660,3,0)</f>
        <v>48</v>
      </c>
      <c r="C586" s="8" t="s">
        <v>193</v>
      </c>
      <c r="D586" s="1">
        <f>COUNTIF(LOC_Screen_Summary!$A:$A,C586)</f>
        <v>0</v>
      </c>
    </row>
    <row r="587" spans="1:4">
      <c r="A587" s="6" t="s">
        <v>780</v>
      </c>
      <c r="B587" s="7">
        <f>VLOOKUP(A587,LOC_Rawdata!$A$2:$F$660,3,0)</f>
        <v>245</v>
      </c>
      <c r="C587" s="8" t="s">
        <v>193</v>
      </c>
      <c r="D587" s="1">
        <f>COUNTIF(LOC_Screen_Summary!$A:$A,C587)</f>
        <v>0</v>
      </c>
    </row>
    <row r="588" spans="1:4">
      <c r="A588" s="6" t="s">
        <v>781</v>
      </c>
      <c r="B588" s="9">
        <f>VLOOKUP(A588,LOC_Rawdata!$A$2:$F$660,3,0)</f>
        <v>45</v>
      </c>
      <c r="C588" s="8" t="s">
        <v>193</v>
      </c>
      <c r="D588" s="1">
        <f>COUNTIF(LOC_Screen_Summary!$A:$A,C588)</f>
        <v>0</v>
      </c>
    </row>
    <row r="589" spans="1:4">
      <c r="A589" s="6" t="s">
        <v>782</v>
      </c>
      <c r="B589" s="7">
        <f>VLOOKUP(A589,LOC_Rawdata!$A$2:$F$660,3,0)</f>
        <v>65</v>
      </c>
      <c r="C589" s="8" t="s">
        <v>193</v>
      </c>
      <c r="D589" s="1">
        <f>COUNTIF(LOC_Screen_Summary!$A:$A,C589)</f>
        <v>0</v>
      </c>
    </row>
    <row r="590" spans="1:4">
      <c r="A590" s="6" t="s">
        <v>783</v>
      </c>
      <c r="B590" s="7">
        <f>VLOOKUP(A590,LOC_Rawdata!$A$2:$F$660,3,0)</f>
        <v>78</v>
      </c>
      <c r="C590" s="8" t="s">
        <v>193</v>
      </c>
      <c r="D590" s="1">
        <f>COUNTIF(LOC_Screen_Summary!$A:$A,C590)</f>
        <v>0</v>
      </c>
    </row>
    <row r="591" spans="1:4">
      <c r="A591" s="6" t="s">
        <v>784</v>
      </c>
      <c r="B591" s="7">
        <f>VLOOKUP(A591,LOC_Rawdata!$A$2:$F$660,3,0)</f>
        <v>115</v>
      </c>
      <c r="C591" s="8" t="s">
        <v>193</v>
      </c>
      <c r="D591" s="1">
        <f>COUNTIF(LOC_Screen_Summary!$A:$A,C591)</f>
        <v>0</v>
      </c>
    </row>
    <row r="592" spans="1:4">
      <c r="A592" s="6" t="s">
        <v>785</v>
      </c>
      <c r="B592" s="7">
        <f>VLOOKUP(A592,LOC_Rawdata!$A$2:$F$660,3,0)</f>
        <v>108</v>
      </c>
      <c r="C592" s="8" t="s">
        <v>193</v>
      </c>
      <c r="D592" s="1">
        <f>COUNTIF(LOC_Screen_Summary!$A:$A,C592)</f>
        <v>0</v>
      </c>
    </row>
    <row r="593" spans="1:4">
      <c r="A593" s="6" t="s">
        <v>786</v>
      </c>
      <c r="B593" s="9">
        <f>VLOOKUP(A593,LOC_Rawdata!$A$2:$F$660,3,0)</f>
        <v>503</v>
      </c>
      <c r="C593" s="8" t="s">
        <v>68</v>
      </c>
      <c r="D593" s="1">
        <f>COUNTIF(LOC_Screen_Summary!$A:$A,C593)</f>
        <v>1</v>
      </c>
    </row>
    <row r="594" spans="1:4">
      <c r="A594" s="6" t="s">
        <v>787</v>
      </c>
      <c r="B594" s="7">
        <f>VLOOKUP(A594,LOC_Rawdata!$A$2:$F$660,3,0)</f>
        <v>42</v>
      </c>
      <c r="C594" s="8" t="s">
        <v>193</v>
      </c>
      <c r="D594" s="1">
        <f>COUNTIF(LOC_Screen_Summary!$A:$A,C594)</f>
        <v>0</v>
      </c>
    </row>
    <row r="595" spans="1:4">
      <c r="A595" s="6" t="s">
        <v>788</v>
      </c>
      <c r="B595" s="7">
        <f>VLOOKUP(A595,LOC_Rawdata!$A$2:$F$660,3,0)</f>
        <v>37</v>
      </c>
      <c r="C595" s="8" t="s">
        <v>193</v>
      </c>
      <c r="D595" s="1">
        <f>COUNTIF(LOC_Screen_Summary!$A:$A,C595)</f>
        <v>0</v>
      </c>
    </row>
    <row r="596" spans="1:4">
      <c r="A596" s="6" t="s">
        <v>789</v>
      </c>
      <c r="B596" s="7">
        <f>VLOOKUP(A596,LOC_Rawdata!$A$2:$F$660,3,0)</f>
        <v>47</v>
      </c>
      <c r="C596" s="8" t="s">
        <v>193</v>
      </c>
      <c r="D596" s="1">
        <f>COUNTIF(LOC_Screen_Summary!$A:$A,C596)</f>
        <v>0</v>
      </c>
    </row>
    <row r="597" spans="1:4">
      <c r="A597" s="6" t="s">
        <v>790</v>
      </c>
      <c r="B597" s="7">
        <f>VLOOKUP(A597,LOC_Rawdata!$A$2:$F$660,3,0)</f>
        <v>43</v>
      </c>
      <c r="C597" s="8" t="s">
        <v>193</v>
      </c>
      <c r="D597" s="1">
        <f>COUNTIF(LOC_Screen_Summary!$A:$A,C597)</f>
        <v>0</v>
      </c>
    </row>
    <row r="598" spans="1:4">
      <c r="A598" s="6" t="s">
        <v>791</v>
      </c>
      <c r="B598" s="7">
        <f>VLOOKUP(A598,LOC_Rawdata!$A$2:$F$660,3,0)</f>
        <v>34</v>
      </c>
      <c r="C598" s="8" t="s">
        <v>193</v>
      </c>
      <c r="D598" s="1">
        <f>COUNTIF(LOC_Screen_Summary!$A:$A,C598)</f>
        <v>0</v>
      </c>
    </row>
    <row r="599" spans="1:4">
      <c r="A599" s="6" t="s">
        <v>792</v>
      </c>
      <c r="B599" s="7">
        <f>VLOOKUP(A599,LOC_Rawdata!$A$2:$F$660,3,0)</f>
        <v>119</v>
      </c>
      <c r="C599" s="8" t="s">
        <v>193</v>
      </c>
      <c r="D599" s="1">
        <f>COUNTIF(LOC_Screen_Summary!$A:$A,C599)</f>
        <v>0</v>
      </c>
    </row>
    <row r="600" spans="1:4">
      <c r="A600" s="6" t="s">
        <v>793</v>
      </c>
      <c r="B600" s="7">
        <f>VLOOKUP(A600,LOC_Rawdata!$A$2:$F$660,3,0)</f>
        <v>45</v>
      </c>
      <c r="C600" s="8" t="s">
        <v>193</v>
      </c>
      <c r="D600" s="1">
        <f>COUNTIF(LOC_Screen_Summary!$A:$A,C600)</f>
        <v>0</v>
      </c>
    </row>
    <row r="601" spans="1:4">
      <c r="A601" s="6" t="s">
        <v>794</v>
      </c>
      <c r="B601" s="7">
        <f>VLOOKUP(A601,LOC_Rawdata!$A$2:$F$660,3,0)</f>
        <v>78</v>
      </c>
      <c r="C601" s="8" t="s">
        <v>193</v>
      </c>
      <c r="D601" s="1">
        <f>COUNTIF(LOC_Screen_Summary!$A:$A,C601)</f>
        <v>0</v>
      </c>
    </row>
    <row r="602" spans="1:4">
      <c r="A602" s="6" t="s">
        <v>795</v>
      </c>
      <c r="B602" s="7">
        <f>VLOOKUP(A602,LOC_Rawdata!$A$2:$F$660,3,0)</f>
        <v>100</v>
      </c>
      <c r="C602" s="8" t="s">
        <v>193</v>
      </c>
      <c r="D602" s="1">
        <f>COUNTIF(LOC_Screen_Summary!$A:$A,C602)</f>
        <v>0</v>
      </c>
    </row>
    <row r="603" spans="1:4">
      <c r="A603" s="6" t="s">
        <v>796</v>
      </c>
      <c r="B603" s="7">
        <f>VLOOKUP(A603,LOC_Rawdata!$A$2:$F$660,3,0)</f>
        <v>59</v>
      </c>
      <c r="C603" s="8" t="s">
        <v>193</v>
      </c>
      <c r="D603" s="1">
        <f>COUNTIF(LOC_Screen_Summary!$A:$A,C603)</f>
        <v>0</v>
      </c>
    </row>
    <row r="604" spans="1:4">
      <c r="A604" s="6" t="s">
        <v>797</v>
      </c>
      <c r="B604" s="7">
        <f>VLOOKUP(A604,LOC_Rawdata!$A$2:$F$660,3,0)</f>
        <v>340</v>
      </c>
      <c r="C604" s="8" t="s">
        <v>193</v>
      </c>
      <c r="D604" s="1">
        <f>COUNTIF(LOC_Screen_Summary!$A:$A,C604)</f>
        <v>0</v>
      </c>
    </row>
    <row r="605" spans="1:4">
      <c r="A605" s="6" t="s">
        <v>798</v>
      </c>
      <c r="B605" s="7">
        <f>VLOOKUP(A605,LOC_Rawdata!$A$2:$F$660,3,0)</f>
        <v>34</v>
      </c>
      <c r="C605" s="8" t="s">
        <v>193</v>
      </c>
      <c r="D605" s="1">
        <f>COUNTIF(LOC_Screen_Summary!$A:$A,C605)</f>
        <v>0</v>
      </c>
    </row>
    <row r="606" spans="1:4">
      <c r="A606" s="6" t="s">
        <v>799</v>
      </c>
      <c r="B606" s="7">
        <f>VLOOKUP(A606,LOC_Rawdata!$A$2:$F$660,3,0)</f>
        <v>64</v>
      </c>
      <c r="C606" s="8" t="s">
        <v>193</v>
      </c>
      <c r="D606" s="1">
        <f>COUNTIF(LOC_Screen_Summary!$A:$A,C606)</f>
        <v>0</v>
      </c>
    </row>
    <row r="607" spans="1:4">
      <c r="A607" s="6" t="s">
        <v>800</v>
      </c>
      <c r="B607" s="7">
        <f>VLOOKUP(A607,LOC_Rawdata!$A$2:$F$660,3,0)</f>
        <v>24</v>
      </c>
      <c r="C607" s="8" t="s">
        <v>193</v>
      </c>
      <c r="D607" s="1">
        <f>COUNTIF(LOC_Screen_Summary!$A:$A,C607)</f>
        <v>0</v>
      </c>
    </row>
    <row r="608" spans="1:4">
      <c r="A608" s="6" t="s">
        <v>801</v>
      </c>
      <c r="B608" s="7">
        <f>VLOOKUP(A608,LOC_Rawdata!$A$2:$F$660,3,0)</f>
        <v>14</v>
      </c>
      <c r="C608" s="8" t="s">
        <v>193</v>
      </c>
      <c r="D608" s="1">
        <f>COUNTIF(LOC_Screen_Summary!$A:$A,C608)</f>
        <v>0</v>
      </c>
    </row>
    <row r="609" spans="1:4">
      <c r="A609" s="6" t="s">
        <v>802</v>
      </c>
      <c r="B609" s="7">
        <f>VLOOKUP(A609,LOC_Rawdata!$A$2:$F$660,3,0)</f>
        <v>122</v>
      </c>
      <c r="C609" s="8" t="s">
        <v>193</v>
      </c>
      <c r="D609" s="1">
        <f>COUNTIF(LOC_Screen_Summary!$A:$A,C609)</f>
        <v>0</v>
      </c>
    </row>
    <row r="610" spans="1:4">
      <c r="A610" s="6" t="s">
        <v>803</v>
      </c>
      <c r="B610" s="7">
        <f>VLOOKUP(A610,LOC_Rawdata!$A$2:$F$660,3,0)</f>
        <v>153</v>
      </c>
      <c r="C610" s="8" t="s">
        <v>468</v>
      </c>
      <c r="D610" s="1">
        <f>COUNTIF(LOC_Screen_Summary!$A:$A,C610)</f>
        <v>0</v>
      </c>
    </row>
    <row r="611" spans="1:4">
      <c r="A611" s="6" t="s">
        <v>804</v>
      </c>
      <c r="B611" s="7">
        <f>VLOOKUP(A611,LOC_Rawdata!$A$2:$F$660,3,0)</f>
        <v>6</v>
      </c>
      <c r="C611" s="8" t="s">
        <v>195</v>
      </c>
      <c r="D611" s="1">
        <f>COUNTIF(LOC_Screen_Summary!$A:$A,C611)</f>
        <v>0</v>
      </c>
    </row>
    <row r="612" spans="1:4">
      <c r="A612" s="6" t="s">
        <v>805</v>
      </c>
      <c r="B612" s="7">
        <f>VLOOKUP(A612,LOC_Rawdata!$A$2:$F$660,3,0)</f>
        <v>26</v>
      </c>
      <c r="C612" s="8" t="s">
        <v>195</v>
      </c>
      <c r="D612" s="1">
        <f>COUNTIF(LOC_Screen_Summary!$A:$A,C612)</f>
        <v>0</v>
      </c>
    </row>
    <row r="613" spans="1:4">
      <c r="A613" s="6" t="s">
        <v>806</v>
      </c>
      <c r="B613" s="7">
        <f>VLOOKUP(A613,LOC_Rawdata!$A$2:$F$660,3,0)</f>
        <v>58</v>
      </c>
      <c r="C613" s="8" t="s">
        <v>195</v>
      </c>
      <c r="D613" s="1">
        <f>COUNTIF(LOC_Screen_Summary!$A:$A,C613)</f>
        <v>0</v>
      </c>
    </row>
    <row r="614" spans="1:4">
      <c r="A614" s="6" t="s">
        <v>807</v>
      </c>
      <c r="B614" s="7">
        <f>VLOOKUP(A614,LOC_Rawdata!$A$2:$F$660,3,0)</f>
        <v>9</v>
      </c>
      <c r="C614" s="8" t="s">
        <v>195</v>
      </c>
      <c r="D614" s="1">
        <f>COUNTIF(LOC_Screen_Summary!$A:$A,C614)</f>
        <v>0</v>
      </c>
    </row>
    <row r="615" spans="1:4">
      <c r="A615" s="6" t="s">
        <v>808</v>
      </c>
      <c r="B615" s="7">
        <f>VLOOKUP(A615,LOC_Rawdata!$A$2:$F$660,3,0)</f>
        <v>32</v>
      </c>
      <c r="C615" s="8" t="s">
        <v>195</v>
      </c>
      <c r="D615" s="1">
        <f>COUNTIF(LOC_Screen_Summary!$A:$A,C615)</f>
        <v>0</v>
      </c>
    </row>
    <row r="616" spans="1:4">
      <c r="A616" s="6" t="s">
        <v>809</v>
      </c>
      <c r="B616" s="7">
        <f>VLOOKUP(A616,LOC_Rawdata!$A$2:$F$660,3,0)</f>
        <v>4</v>
      </c>
      <c r="C616" s="8" t="s">
        <v>195</v>
      </c>
      <c r="D616" s="1">
        <f>COUNTIF(LOC_Screen_Summary!$A:$A,C616)</f>
        <v>0</v>
      </c>
    </row>
    <row r="617" spans="1:4">
      <c r="A617" s="6" t="s">
        <v>810</v>
      </c>
      <c r="B617" s="7">
        <f>VLOOKUP(A617,LOC_Rawdata!$A$2:$F$660,3,0)</f>
        <v>5</v>
      </c>
      <c r="C617" s="8" t="s">
        <v>195</v>
      </c>
      <c r="D617" s="1">
        <f>COUNTIF(LOC_Screen_Summary!$A:$A,C617)</f>
        <v>0</v>
      </c>
    </row>
    <row r="618" spans="1:4">
      <c r="A618" s="6" t="s">
        <v>811</v>
      </c>
      <c r="B618" s="7">
        <f>VLOOKUP(A618,LOC_Rawdata!$A$2:$F$660,3,0)</f>
        <v>7</v>
      </c>
      <c r="C618" s="8" t="s">
        <v>195</v>
      </c>
      <c r="D618" s="1">
        <f>COUNTIF(LOC_Screen_Summary!$A:$A,C618)</f>
        <v>0</v>
      </c>
    </row>
    <row r="619" spans="1:4">
      <c r="A619" s="6" t="s">
        <v>812</v>
      </c>
      <c r="B619" s="7">
        <f>VLOOKUP(A619,LOC_Rawdata!$A$2:$F$660,3,0)</f>
        <v>6</v>
      </c>
      <c r="C619" s="8" t="s">
        <v>195</v>
      </c>
      <c r="D619" s="1">
        <f>COUNTIF(LOC_Screen_Summary!$A:$A,C619)</f>
        <v>0</v>
      </c>
    </row>
    <row r="620" spans="1:4">
      <c r="A620" s="6" t="s">
        <v>813</v>
      </c>
      <c r="B620" s="7">
        <f>VLOOKUP(A620,LOC_Rawdata!$A$2:$F$660,3,0)</f>
        <v>13</v>
      </c>
      <c r="C620" s="8" t="s">
        <v>195</v>
      </c>
      <c r="D620" s="1">
        <f>COUNTIF(LOC_Screen_Summary!$A:$A,C620)</f>
        <v>0</v>
      </c>
    </row>
    <row r="621" spans="1:4">
      <c r="A621" s="6" t="s">
        <v>814</v>
      </c>
      <c r="B621" s="7">
        <f>VLOOKUP(A621,LOC_Rawdata!$A$2:$F$660,3,0)</f>
        <v>8</v>
      </c>
      <c r="C621" s="8" t="s">
        <v>195</v>
      </c>
      <c r="D621" s="1">
        <f>COUNTIF(LOC_Screen_Summary!$A:$A,C621)</f>
        <v>0</v>
      </c>
    </row>
    <row r="622" spans="1:4">
      <c r="A622" s="6" t="s">
        <v>815</v>
      </c>
      <c r="B622" s="7">
        <f>VLOOKUP(A622,LOC_Rawdata!$A$2:$F$660,3,0)</f>
        <v>26</v>
      </c>
      <c r="C622" s="8" t="s">
        <v>195</v>
      </c>
      <c r="D622" s="1">
        <f>COUNTIF(LOC_Screen_Summary!$A:$A,C622)</f>
        <v>0</v>
      </c>
    </row>
    <row r="623" spans="1:4">
      <c r="A623" s="6" t="s">
        <v>816</v>
      </c>
      <c r="B623" s="7">
        <f>VLOOKUP(A623,LOC_Rawdata!$A$2:$F$660,3,0)</f>
        <v>6</v>
      </c>
      <c r="C623" s="8" t="s">
        <v>195</v>
      </c>
      <c r="D623" s="1">
        <f>COUNTIF(LOC_Screen_Summary!$A:$A,C623)</f>
        <v>0</v>
      </c>
    </row>
    <row r="624" spans="1:4">
      <c r="A624" s="6" t="s">
        <v>817</v>
      </c>
      <c r="B624" s="7">
        <f>VLOOKUP(A624,LOC_Rawdata!$A$2:$F$660,3,0)</f>
        <v>22</v>
      </c>
      <c r="C624" s="8" t="s">
        <v>195</v>
      </c>
      <c r="D624" s="1">
        <f>COUNTIF(LOC_Screen_Summary!$A:$A,C624)</f>
        <v>0</v>
      </c>
    </row>
    <row r="625" spans="1:4">
      <c r="A625" s="6" t="s">
        <v>818</v>
      </c>
      <c r="B625" s="9">
        <f>VLOOKUP(A625,LOC_Rawdata!$A$2:$F$660,3,0)</f>
        <v>18</v>
      </c>
      <c r="C625" s="8" t="s">
        <v>195</v>
      </c>
      <c r="D625" s="1">
        <f>COUNTIF(LOC_Screen_Summary!$A:$A,C625)</f>
        <v>0</v>
      </c>
    </row>
    <row r="626" spans="1:4">
      <c r="A626" s="6" t="s">
        <v>819</v>
      </c>
      <c r="B626" s="7">
        <f>VLOOKUP(A626,LOC_Rawdata!$A$2:$F$660,3,0)</f>
        <v>9</v>
      </c>
      <c r="C626" s="8" t="s">
        <v>195</v>
      </c>
      <c r="D626" s="1">
        <f>COUNTIF(LOC_Screen_Summary!$A:$A,C626)</f>
        <v>0</v>
      </c>
    </row>
    <row r="627" spans="1:4">
      <c r="A627" s="6" t="s">
        <v>820</v>
      </c>
      <c r="B627" s="7">
        <f>VLOOKUP(A627,LOC_Rawdata!$A$2:$F$660,3,0)</f>
        <v>18</v>
      </c>
      <c r="C627" s="8" t="s">
        <v>195</v>
      </c>
      <c r="D627" s="1">
        <f>COUNTIF(LOC_Screen_Summary!$A:$A,C627)</f>
        <v>0</v>
      </c>
    </row>
    <row r="628" spans="1:4">
      <c r="A628" s="6" t="s">
        <v>821</v>
      </c>
      <c r="B628" s="7">
        <f>VLOOKUP(A628,LOC_Rawdata!$A$2:$F$660,3,0)</f>
        <v>4</v>
      </c>
      <c r="C628" s="8" t="s">
        <v>195</v>
      </c>
      <c r="D628" s="1">
        <f>COUNTIF(LOC_Screen_Summary!$A:$A,C628)</f>
        <v>0</v>
      </c>
    </row>
    <row r="629" spans="1:4">
      <c r="A629" s="6" t="s">
        <v>822</v>
      </c>
      <c r="B629" s="7">
        <f>VLOOKUP(A629,LOC_Rawdata!$A$2:$F$660,3,0)</f>
        <v>11</v>
      </c>
      <c r="C629" s="8" t="s">
        <v>195</v>
      </c>
      <c r="D629" s="1">
        <f>COUNTIF(LOC_Screen_Summary!$A:$A,C629)</f>
        <v>0</v>
      </c>
    </row>
    <row r="630" spans="1:4">
      <c r="A630" s="6" t="s">
        <v>823</v>
      </c>
      <c r="B630" s="9">
        <f>VLOOKUP(A630,LOC_Rawdata!$A$2:$F$660,3,0)</f>
        <v>50</v>
      </c>
      <c r="C630" s="8" t="s">
        <v>195</v>
      </c>
      <c r="D630" s="1">
        <f>COUNTIF(LOC_Screen_Summary!$A:$A,C630)</f>
        <v>0</v>
      </c>
    </row>
    <row r="631" spans="1:4">
      <c r="A631" s="6" t="s">
        <v>824</v>
      </c>
      <c r="B631" s="7">
        <f>VLOOKUP(A631,LOC_Rawdata!$A$2:$F$660,3,0)</f>
        <v>12</v>
      </c>
      <c r="C631" s="8" t="s">
        <v>195</v>
      </c>
      <c r="D631" s="1">
        <f>COUNTIF(LOC_Screen_Summary!$A:$A,C631)</f>
        <v>0</v>
      </c>
    </row>
    <row r="632" spans="1:4">
      <c r="A632" s="6" t="s">
        <v>825</v>
      </c>
      <c r="B632" s="7">
        <f>VLOOKUP(A632,LOC_Rawdata!$A$2:$F$660,3,0)</f>
        <v>13</v>
      </c>
      <c r="C632" s="8" t="s">
        <v>195</v>
      </c>
      <c r="D632" s="1">
        <f>COUNTIF(LOC_Screen_Summary!$A:$A,C632)</f>
        <v>0</v>
      </c>
    </row>
    <row r="633" spans="1:4">
      <c r="A633" s="6" t="s">
        <v>826</v>
      </c>
      <c r="B633" s="7">
        <f>VLOOKUP(A633,LOC_Rawdata!$A$2:$F$660,3,0)</f>
        <v>9</v>
      </c>
      <c r="C633" s="8" t="s">
        <v>195</v>
      </c>
      <c r="D633" s="1">
        <f>COUNTIF(LOC_Screen_Summary!$A:$A,C633)</f>
        <v>0</v>
      </c>
    </row>
    <row r="634" spans="1:4">
      <c r="A634" s="6" t="s">
        <v>827</v>
      </c>
      <c r="B634" s="7">
        <f>VLOOKUP(A634,LOC_Rawdata!$A$2:$F$660,3,0)</f>
        <v>9</v>
      </c>
      <c r="C634" s="8" t="s">
        <v>195</v>
      </c>
      <c r="D634" s="1">
        <f>COUNTIF(LOC_Screen_Summary!$A:$A,C634)</f>
        <v>0</v>
      </c>
    </row>
    <row r="635" spans="1:4">
      <c r="A635" s="6" t="s">
        <v>828</v>
      </c>
      <c r="B635" s="7">
        <f>VLOOKUP(A635,LOC_Rawdata!$A$2:$F$660,3,0)</f>
        <v>56</v>
      </c>
      <c r="C635" s="8" t="s">
        <v>195</v>
      </c>
      <c r="D635" s="1">
        <f>COUNTIF(LOC_Screen_Summary!$A:$A,C635)</f>
        <v>0</v>
      </c>
    </row>
    <row r="636" spans="1:4">
      <c r="A636" s="6" t="s">
        <v>829</v>
      </c>
      <c r="B636" s="7">
        <f>VLOOKUP(A636,LOC_Rawdata!$A$2:$F$660,3,0)</f>
        <v>46</v>
      </c>
      <c r="C636" s="8" t="s">
        <v>195</v>
      </c>
      <c r="D636" s="1">
        <f>COUNTIF(LOC_Screen_Summary!$A:$A,C636)</f>
        <v>0</v>
      </c>
    </row>
    <row r="637" spans="1:4">
      <c r="A637" s="6" t="s">
        <v>830</v>
      </c>
      <c r="B637" s="7">
        <f>VLOOKUP(A637,LOC_Rawdata!$A$2:$F$660,3,0)</f>
        <v>18</v>
      </c>
      <c r="C637" s="8" t="s">
        <v>195</v>
      </c>
      <c r="D637" s="1">
        <f>COUNTIF(LOC_Screen_Summary!$A:$A,C637)</f>
        <v>0</v>
      </c>
    </row>
    <row r="638" spans="1:4">
      <c r="A638" s="6" t="s">
        <v>831</v>
      </c>
      <c r="B638" s="7">
        <f>VLOOKUP(A638,LOC_Rawdata!$A$2:$F$660,3,0)</f>
        <v>130</v>
      </c>
      <c r="C638" s="8" t="s">
        <v>195</v>
      </c>
      <c r="D638" s="1">
        <f>COUNTIF(LOC_Screen_Summary!$A:$A,C638)</f>
        <v>0</v>
      </c>
    </row>
    <row r="639" spans="1:4">
      <c r="A639" s="6" t="s">
        <v>832</v>
      </c>
      <c r="B639" s="7">
        <f>VLOOKUP(A639,LOC_Rawdata!$A$2:$F$660,3,0)</f>
        <v>8</v>
      </c>
      <c r="C639" s="8" t="s">
        <v>195</v>
      </c>
      <c r="D639" s="1">
        <f>COUNTIF(LOC_Screen_Summary!$A:$A,C639)</f>
        <v>0</v>
      </c>
    </row>
    <row r="640" spans="1:4">
      <c r="A640" s="6" t="s">
        <v>833</v>
      </c>
      <c r="B640" s="7">
        <f>VLOOKUP(A640,LOC_Rawdata!$A$2:$F$660,3,0)</f>
        <v>16</v>
      </c>
      <c r="C640" s="8" t="s">
        <v>195</v>
      </c>
      <c r="D640" s="1">
        <f>COUNTIF(LOC_Screen_Summary!$A:$A,C640)</f>
        <v>0</v>
      </c>
    </row>
    <row r="641" spans="1:4">
      <c r="A641" s="6" t="s">
        <v>834</v>
      </c>
      <c r="B641" s="7">
        <f>VLOOKUP(A641,LOC_Rawdata!$A$2:$F$660,3,0)</f>
        <v>3</v>
      </c>
      <c r="C641" s="8" t="s">
        <v>195</v>
      </c>
      <c r="D641" s="1">
        <f>COUNTIF(LOC_Screen_Summary!$A:$A,C641)</f>
        <v>0</v>
      </c>
    </row>
    <row r="642" spans="1:4">
      <c r="A642" s="6" t="s">
        <v>835</v>
      </c>
      <c r="B642" s="7">
        <f>VLOOKUP(A642,LOC_Rawdata!$A$2:$F$660,3,0)</f>
        <v>33</v>
      </c>
      <c r="C642" s="8" t="s">
        <v>195</v>
      </c>
      <c r="D642" s="1">
        <f>COUNTIF(LOC_Screen_Summary!$A:$A,C642)</f>
        <v>0</v>
      </c>
    </row>
    <row r="643" spans="1:4">
      <c r="A643" s="6" t="s">
        <v>836</v>
      </c>
      <c r="B643" s="7">
        <f>VLOOKUP(A643,LOC_Rawdata!$A$2:$F$660,3,0)</f>
        <v>21</v>
      </c>
      <c r="C643" s="8" t="s">
        <v>195</v>
      </c>
      <c r="D643" s="1">
        <f>COUNTIF(LOC_Screen_Summary!$A:$A,C643)</f>
        <v>0</v>
      </c>
    </row>
    <row r="644" spans="1:4">
      <c r="A644" s="6" t="s">
        <v>837</v>
      </c>
      <c r="B644" s="7">
        <f>VLOOKUP(A644,LOC_Rawdata!$A$2:$F$660,3,0)</f>
        <v>2</v>
      </c>
      <c r="C644" s="8" t="s">
        <v>195</v>
      </c>
      <c r="D644" s="1">
        <f>COUNTIF(LOC_Screen_Summary!$A:$A,C644)</f>
        <v>0</v>
      </c>
    </row>
    <row r="645" spans="1:4">
      <c r="A645" s="6" t="s">
        <v>838</v>
      </c>
      <c r="B645" s="7">
        <f>VLOOKUP(A645,LOC_Rawdata!$A$2:$F$660,3,0)</f>
        <v>1</v>
      </c>
      <c r="C645" s="8" t="s">
        <v>195</v>
      </c>
      <c r="D645" s="1">
        <f>COUNTIF(LOC_Screen_Summary!$A:$A,C645)</f>
        <v>0</v>
      </c>
    </row>
    <row r="646" spans="1:4">
      <c r="A646" s="6" t="s">
        <v>839</v>
      </c>
      <c r="B646" s="7">
        <f>VLOOKUP(A646,LOC_Rawdata!$A$2:$F$660,3,0)</f>
        <v>44</v>
      </c>
      <c r="C646" s="8" t="s">
        <v>195</v>
      </c>
      <c r="D646" s="1">
        <f>COUNTIF(LOC_Screen_Summary!$A:$A,C646)</f>
        <v>0</v>
      </c>
    </row>
    <row r="647" spans="1:4">
      <c r="A647" s="6" t="s">
        <v>840</v>
      </c>
      <c r="B647" s="7">
        <f>VLOOKUP(A647,LOC_Rawdata!$A$2:$F$660,3,0)</f>
        <v>64</v>
      </c>
      <c r="C647" s="8" t="s">
        <v>195</v>
      </c>
      <c r="D647" s="1">
        <f>COUNTIF(LOC_Screen_Summary!$A:$A,C647)</f>
        <v>0</v>
      </c>
    </row>
    <row r="648" spans="1:4">
      <c r="A648" s="6" t="s">
        <v>841</v>
      </c>
      <c r="B648" s="7">
        <f>VLOOKUP(A648,LOC_Rawdata!$A$2:$F$660,3,0)</f>
        <v>26</v>
      </c>
      <c r="C648" s="8" t="s">
        <v>195</v>
      </c>
      <c r="D648" s="1">
        <f>COUNTIF(LOC_Screen_Summary!$A:$A,C648)</f>
        <v>0</v>
      </c>
    </row>
    <row r="649" spans="1:4">
      <c r="A649" s="6" t="s">
        <v>842</v>
      </c>
      <c r="B649" s="7">
        <f>VLOOKUP(A649,LOC_Rawdata!$A$2:$F$660,3,0)</f>
        <v>173</v>
      </c>
      <c r="C649" s="8" t="s">
        <v>195</v>
      </c>
      <c r="D649" s="1">
        <f>COUNTIF(LOC_Screen_Summary!$A:$A,C649)</f>
        <v>0</v>
      </c>
    </row>
    <row r="650" spans="1:4">
      <c r="A650" s="6" t="s">
        <v>843</v>
      </c>
      <c r="B650" s="7">
        <f>VLOOKUP(A650,LOC_Rawdata!$A$2:$F$660,3,0)</f>
        <v>57</v>
      </c>
      <c r="C650" s="8" t="s">
        <v>195</v>
      </c>
      <c r="D650" s="1">
        <f>COUNTIF(LOC_Screen_Summary!$A:$A,C650)</f>
        <v>0</v>
      </c>
    </row>
    <row r="651" spans="1:4">
      <c r="A651" s="6" t="s">
        <v>844</v>
      </c>
      <c r="B651" s="7">
        <f>VLOOKUP(A651,LOC_Rawdata!$A$2:$F$660,3,0)</f>
        <v>28</v>
      </c>
      <c r="C651" s="8" t="s">
        <v>195</v>
      </c>
      <c r="D651" s="1">
        <f>COUNTIF(LOC_Screen_Summary!$A:$A,C651)</f>
        <v>0</v>
      </c>
    </row>
    <row r="652" spans="1:4">
      <c r="A652" s="6" t="s">
        <v>845</v>
      </c>
      <c r="B652" s="7">
        <f>VLOOKUP(A652,LOC_Rawdata!$A$2:$F$660,3,0)</f>
        <v>18</v>
      </c>
      <c r="C652" s="8" t="s">
        <v>195</v>
      </c>
      <c r="D652" s="1">
        <f>COUNTIF(LOC_Screen_Summary!$A:$A,C652)</f>
        <v>0</v>
      </c>
    </row>
    <row r="653" spans="1:4">
      <c r="A653" s="6" t="s">
        <v>846</v>
      </c>
      <c r="B653" s="7">
        <f>VLOOKUP(A653,LOC_Rawdata!$A$2:$F$660,3,0)</f>
        <v>165</v>
      </c>
      <c r="C653" s="8" t="s">
        <v>195</v>
      </c>
      <c r="D653" s="1">
        <f>COUNTIF(LOC_Screen_Summary!$A:$A,C653)</f>
        <v>0</v>
      </c>
    </row>
    <row r="654" spans="1:4">
      <c r="A654" s="6" t="s">
        <v>847</v>
      </c>
      <c r="B654" s="7">
        <f>VLOOKUP(A654,LOC_Rawdata!$A$2:$F$660,3,0)</f>
        <v>48</v>
      </c>
      <c r="C654" s="8" t="s">
        <v>195</v>
      </c>
      <c r="D654" s="1">
        <f>COUNTIF(LOC_Screen_Summary!$A:$A,C654)</f>
        <v>0</v>
      </c>
    </row>
    <row r="655" spans="1:4">
      <c r="A655" s="6" t="s">
        <v>848</v>
      </c>
      <c r="B655" s="7">
        <f>VLOOKUP(A655,LOC_Rawdata!$A$2:$F$660,3,0)</f>
        <v>34</v>
      </c>
      <c r="C655" s="8" t="s">
        <v>195</v>
      </c>
      <c r="D655" s="1">
        <f>COUNTIF(LOC_Screen_Summary!$A:$A,C655)</f>
        <v>0</v>
      </c>
    </row>
    <row r="656" spans="1:4">
      <c r="A656" s="6" t="s">
        <v>849</v>
      </c>
      <c r="B656" s="7">
        <f>VLOOKUP(A656,LOC_Rawdata!$A$2:$F$660,3,0)</f>
        <v>27</v>
      </c>
      <c r="C656" s="8" t="s">
        <v>195</v>
      </c>
      <c r="D656" s="1">
        <f>COUNTIF(LOC_Screen_Summary!$A:$A,C656)</f>
        <v>0</v>
      </c>
    </row>
    <row r="657" spans="1:4">
      <c r="A657" s="6" t="s">
        <v>850</v>
      </c>
      <c r="B657" s="7">
        <f>VLOOKUP(A657,LOC_Rawdata!$A$2:$F$660,3,0)</f>
        <v>25</v>
      </c>
      <c r="C657" s="8" t="s">
        <v>195</v>
      </c>
      <c r="D657" s="1">
        <f>COUNTIF(LOC_Screen_Summary!$A:$A,C657)</f>
        <v>0</v>
      </c>
    </row>
    <row r="658" spans="1:4">
      <c r="A658" s="6" t="s">
        <v>851</v>
      </c>
      <c r="B658" s="7">
        <f>VLOOKUP(A658,LOC_Rawdata!$A$2:$F$660,3,0)</f>
        <v>250</v>
      </c>
      <c r="C658" s="8" t="s">
        <v>193</v>
      </c>
      <c r="D658" s="1">
        <f>COUNTIF(LOC_Screen_Summary!$A:$A,C658)</f>
        <v>0</v>
      </c>
    </row>
    <row r="659" spans="1:4">
      <c r="A659" s="6" t="s">
        <v>852</v>
      </c>
      <c r="B659" s="7">
        <f>VLOOKUP(A659,LOC_Rawdata!$A$2:$F$660,3,0)</f>
        <v>11</v>
      </c>
      <c r="C659" s="8" t="s">
        <v>193</v>
      </c>
      <c r="D659" s="1">
        <f>COUNTIF(LOC_Screen_Summary!$A:$A,C659)</f>
        <v>0</v>
      </c>
    </row>
    <row r="660" spans="1:4">
      <c r="A660" s="12"/>
      <c r="B660" s="12"/>
      <c r="C660" s="12"/>
    </row>
    <row r="661" spans="1:4">
      <c r="A661" s="12"/>
      <c r="B661" s="12"/>
      <c r="C661" s="12"/>
    </row>
    <row r="662" spans="1:4">
      <c r="A662" s="12"/>
      <c r="B662" s="12"/>
      <c r="C662" s="12"/>
    </row>
    <row r="663" spans="1:4">
      <c r="A663" s="12"/>
      <c r="B663" s="12"/>
      <c r="C663" s="12"/>
    </row>
    <row r="664" spans="1:4">
      <c r="A664" s="12"/>
      <c r="B664" s="12"/>
      <c r="C664" s="12"/>
    </row>
    <row r="665" spans="1:4">
      <c r="A665" s="12"/>
      <c r="B665" s="12"/>
      <c r="C665" s="12"/>
    </row>
    <row r="666" spans="1:4">
      <c r="A666" s="12"/>
      <c r="B666" s="12"/>
      <c r="C666" s="12"/>
    </row>
    <row r="667" spans="1:4">
      <c r="A667" s="12"/>
      <c r="B667" s="12"/>
      <c r="C667" s="12"/>
    </row>
    <row r="668" spans="1:4">
      <c r="A668" s="12"/>
      <c r="B668" s="12"/>
      <c r="C668" s="12"/>
    </row>
    <row r="669" spans="1:4">
      <c r="A669" s="12"/>
      <c r="B669" s="12"/>
      <c r="C669" s="12"/>
    </row>
    <row r="670" spans="1:4">
      <c r="A670" s="12"/>
      <c r="B670" s="12"/>
      <c r="C670" s="12"/>
    </row>
    <row r="671" spans="1:4">
      <c r="A671" s="12"/>
      <c r="B671" s="12"/>
      <c r="C671" s="12"/>
    </row>
    <row r="672" spans="1:4">
      <c r="A672" s="12"/>
      <c r="B672" s="12"/>
      <c r="C672" s="12"/>
    </row>
    <row r="673" spans="1:3">
      <c r="A673" s="12"/>
      <c r="B673" s="12"/>
      <c r="C673" s="12"/>
    </row>
    <row r="674" spans="1:3">
      <c r="A674" s="12"/>
      <c r="B674" s="12"/>
      <c r="C674" s="12"/>
    </row>
    <row r="675" spans="1:3">
      <c r="A675" s="12"/>
      <c r="B675" s="12"/>
      <c r="C675" s="12"/>
    </row>
    <row r="676" spans="1:3">
      <c r="A676" s="12"/>
      <c r="B676" s="12"/>
      <c r="C676" s="12"/>
    </row>
    <row r="677" spans="1:3">
      <c r="A677" s="12"/>
      <c r="B677" s="12"/>
      <c r="C677" s="12"/>
    </row>
    <row r="678" spans="1:3">
      <c r="A678" s="12"/>
      <c r="B678" s="12"/>
      <c r="C678" s="12"/>
    </row>
    <row r="679" spans="1:3">
      <c r="A679" s="12"/>
      <c r="B679" s="12"/>
      <c r="C679" s="12"/>
    </row>
    <row r="680" spans="1:3">
      <c r="A680" s="12"/>
      <c r="B680" s="12"/>
      <c r="C680" s="12"/>
    </row>
    <row r="681" spans="1:3">
      <c r="A681" s="12"/>
      <c r="B681" s="12"/>
      <c r="C681" s="12"/>
    </row>
    <row r="682" spans="1:3">
      <c r="A682" s="12"/>
      <c r="B682" s="12"/>
      <c r="C682" s="12"/>
    </row>
    <row r="683" spans="1:3">
      <c r="A683" s="12"/>
      <c r="B683" s="12"/>
      <c r="C683" s="12"/>
    </row>
    <row r="684" spans="1:3">
      <c r="A684" s="12"/>
      <c r="B684" s="12"/>
      <c r="C684" s="12"/>
    </row>
    <row r="685" spans="1:3">
      <c r="A685" s="12"/>
      <c r="B685" s="12"/>
      <c r="C685" s="12"/>
    </row>
    <row r="686" spans="1:3">
      <c r="A686" s="12"/>
      <c r="B686" s="12"/>
      <c r="C686" s="12"/>
    </row>
    <row r="687" spans="1:3">
      <c r="A687" s="12"/>
      <c r="B687" s="12"/>
      <c r="C687" s="12"/>
    </row>
    <row r="688" spans="1:3">
      <c r="A688" s="12"/>
      <c r="B688" s="12"/>
      <c r="C688" s="12"/>
    </row>
    <row r="689" spans="1:3">
      <c r="A689" s="12"/>
      <c r="B689" s="12"/>
      <c r="C689" s="12"/>
    </row>
    <row r="690" spans="1:3">
      <c r="A690" s="12"/>
      <c r="B690" s="12"/>
      <c r="C690" s="12"/>
    </row>
    <row r="691" spans="1:3">
      <c r="A691" s="12"/>
      <c r="B691" s="12"/>
      <c r="C691" s="12"/>
    </row>
    <row r="692" spans="1:3">
      <c r="A692" s="12"/>
      <c r="B692" s="12"/>
      <c r="C692" s="12"/>
    </row>
    <row r="693" spans="1:3">
      <c r="A693" s="12"/>
      <c r="B693" s="12"/>
      <c r="C693" s="12"/>
    </row>
    <row r="694" spans="1:3">
      <c r="A694" s="12"/>
      <c r="B694" s="12"/>
      <c r="C694" s="12"/>
    </row>
    <row r="695" spans="1:3">
      <c r="A695" s="12"/>
      <c r="B695" s="12"/>
      <c r="C695" s="12"/>
    </row>
    <row r="696" spans="1:3">
      <c r="A696" s="12"/>
      <c r="B696" s="12"/>
      <c r="C696" s="12"/>
    </row>
    <row r="697" spans="1:3">
      <c r="A697" s="12"/>
      <c r="B697" s="12"/>
      <c r="C697" s="12"/>
    </row>
    <row r="698" spans="1:3">
      <c r="A698" s="12"/>
      <c r="B698" s="12"/>
      <c r="C698" s="12"/>
    </row>
    <row r="699" spans="1:3">
      <c r="A699" s="12"/>
      <c r="B699" s="12"/>
      <c r="C699" s="12"/>
    </row>
    <row r="700" spans="1:3">
      <c r="A700" s="12"/>
      <c r="B700" s="12"/>
      <c r="C700" s="12"/>
    </row>
    <row r="701" spans="1:3">
      <c r="A701" s="12"/>
      <c r="B701" s="12"/>
      <c r="C701" s="12"/>
    </row>
    <row r="702" spans="1:3">
      <c r="A702" s="12"/>
      <c r="B702" s="12"/>
      <c r="C702" s="12"/>
    </row>
    <row r="703" spans="1:3">
      <c r="A703" s="12"/>
      <c r="B703" s="12"/>
      <c r="C703" s="12"/>
    </row>
    <row r="704" spans="1:3">
      <c r="A704" s="12"/>
      <c r="B704" s="12"/>
      <c r="C704" s="12"/>
    </row>
    <row r="705" spans="1:3">
      <c r="A705" s="12"/>
      <c r="B705" s="12"/>
      <c r="C705" s="12"/>
    </row>
    <row r="706" spans="1:3">
      <c r="A706" s="12"/>
      <c r="B706" s="12"/>
      <c r="C706" s="12"/>
    </row>
    <row r="707" spans="1:3">
      <c r="A707" s="12"/>
      <c r="B707" s="12"/>
      <c r="C707" s="12"/>
    </row>
    <row r="708" spans="1:3">
      <c r="A708" s="12"/>
      <c r="B708" s="12"/>
      <c r="C708" s="12"/>
    </row>
    <row r="709" spans="1:3">
      <c r="A709" s="12"/>
      <c r="B709" s="12"/>
      <c r="C709" s="12"/>
    </row>
    <row r="710" spans="1:3">
      <c r="A710" s="12"/>
      <c r="B710" s="12"/>
      <c r="C710" s="12"/>
    </row>
    <row r="711" spans="1:3">
      <c r="A711" s="12"/>
      <c r="B711" s="12"/>
      <c r="C711" s="12"/>
    </row>
    <row r="712" spans="1:3">
      <c r="A712" s="12"/>
      <c r="B712" s="12"/>
      <c r="C712" s="12"/>
    </row>
    <row r="713" spans="1:3">
      <c r="A713" s="12"/>
      <c r="B713" s="12"/>
      <c r="C713" s="12"/>
    </row>
    <row r="714" spans="1:3">
      <c r="A714" s="12"/>
      <c r="B714" s="12"/>
      <c r="C714" s="12"/>
    </row>
    <row r="715" spans="1:3">
      <c r="A715" s="12"/>
      <c r="B715" s="12"/>
      <c r="C715" s="12"/>
    </row>
    <row r="716" spans="1:3">
      <c r="A716" s="12"/>
      <c r="B716" s="12"/>
      <c r="C716" s="12"/>
    </row>
    <row r="717" spans="1:3">
      <c r="A717" s="12"/>
      <c r="B717" s="12"/>
      <c r="C717" s="12"/>
    </row>
    <row r="718" spans="1:3">
      <c r="A718" s="12"/>
      <c r="B718" s="12"/>
      <c r="C718" s="12"/>
    </row>
    <row r="719" spans="1:3">
      <c r="A719" s="12"/>
      <c r="B719" s="12"/>
      <c r="C719" s="12"/>
    </row>
    <row r="720" spans="1:3">
      <c r="A720" s="12"/>
      <c r="B720" s="12"/>
      <c r="C720" s="12"/>
    </row>
    <row r="721" spans="1:3">
      <c r="A721" s="12"/>
      <c r="B721" s="12"/>
      <c r="C721" s="12"/>
    </row>
    <row r="722" spans="1:3">
      <c r="A722" s="12"/>
      <c r="B722" s="12"/>
      <c r="C722" s="12"/>
    </row>
    <row r="723" spans="1:3">
      <c r="A723" s="12"/>
      <c r="B723" s="12"/>
      <c r="C723" s="12"/>
    </row>
    <row r="724" spans="1:3">
      <c r="A724" s="12"/>
      <c r="B724" s="12"/>
      <c r="C724" s="12"/>
    </row>
    <row r="725" spans="1:3">
      <c r="A725" s="12"/>
      <c r="B725" s="12"/>
      <c r="C725" s="12"/>
    </row>
    <row r="726" spans="1:3">
      <c r="A726" s="12"/>
      <c r="B726" s="12"/>
      <c r="C726" s="12"/>
    </row>
    <row r="727" spans="1:3">
      <c r="A727" s="12"/>
      <c r="B727" s="12"/>
      <c r="C727" s="12"/>
    </row>
    <row r="728" spans="1:3">
      <c r="A728" s="12"/>
      <c r="B728" s="12"/>
      <c r="C728" s="12"/>
    </row>
    <row r="729" spans="1:3">
      <c r="A729" s="12"/>
      <c r="B729" s="12"/>
      <c r="C729" s="12"/>
    </row>
    <row r="730" spans="1:3">
      <c r="A730" s="12"/>
      <c r="B730" s="12"/>
      <c r="C730" s="12"/>
    </row>
    <row r="731" spans="1:3">
      <c r="A731" s="12"/>
      <c r="B731" s="12"/>
      <c r="C731" s="12"/>
    </row>
    <row r="732" spans="1:3">
      <c r="A732" s="12"/>
      <c r="B732" s="12"/>
      <c r="C732" s="12"/>
    </row>
    <row r="733" spans="1:3">
      <c r="A733" s="12"/>
      <c r="B733" s="12"/>
      <c r="C733" s="12"/>
    </row>
    <row r="734" spans="1:3">
      <c r="A734" s="12"/>
      <c r="B734" s="12"/>
      <c r="C734" s="12"/>
    </row>
    <row r="735" spans="1:3">
      <c r="A735" s="12"/>
      <c r="B735" s="12"/>
      <c r="C735" s="12"/>
    </row>
    <row r="736" spans="1:3">
      <c r="A736" s="12"/>
      <c r="B736" s="12"/>
      <c r="C736" s="12"/>
    </row>
    <row r="737" spans="1:3">
      <c r="A737" s="12"/>
      <c r="B737" s="12"/>
      <c r="C737" s="12"/>
    </row>
    <row r="738" spans="1:3">
      <c r="A738" s="12"/>
      <c r="B738" s="12"/>
      <c r="C738" s="12"/>
    </row>
    <row r="739" spans="1:3">
      <c r="A739" s="12"/>
      <c r="B739" s="12"/>
      <c r="C739" s="12"/>
    </row>
    <row r="740" spans="1:3">
      <c r="A740" s="12"/>
      <c r="B740" s="12"/>
      <c r="C740" s="12"/>
    </row>
    <row r="741" spans="1:3">
      <c r="A741" s="12"/>
      <c r="B741" s="12"/>
      <c r="C741" s="12"/>
    </row>
    <row r="742" spans="1:3">
      <c r="A742" s="12"/>
      <c r="B742" s="12"/>
      <c r="C742" s="12"/>
    </row>
    <row r="743" spans="1:3">
      <c r="A743" s="12"/>
      <c r="B743" s="12"/>
      <c r="C743" s="12"/>
    </row>
    <row r="744" spans="1:3">
      <c r="A744" s="12"/>
      <c r="B744" s="12"/>
      <c r="C744" s="12"/>
    </row>
    <row r="745" spans="1:3">
      <c r="A745" s="12"/>
      <c r="B745" s="12"/>
      <c r="C745" s="12"/>
    </row>
    <row r="746" spans="1:3">
      <c r="A746" s="12"/>
      <c r="B746" s="12"/>
      <c r="C746" s="12"/>
    </row>
    <row r="747" spans="1:3">
      <c r="A747" s="12"/>
      <c r="B747" s="12"/>
      <c r="C747" s="12"/>
    </row>
    <row r="748" spans="1:3">
      <c r="A748" s="12"/>
      <c r="B748" s="12"/>
      <c r="C748" s="12"/>
    </row>
    <row r="749" spans="1:3">
      <c r="A749" s="12"/>
      <c r="B749" s="12"/>
      <c r="C749" s="12"/>
    </row>
    <row r="750" spans="1:3">
      <c r="A750" s="12"/>
      <c r="B750" s="12"/>
      <c r="C750" s="12"/>
    </row>
    <row r="751" spans="1:3">
      <c r="A751" s="12"/>
      <c r="B751" s="12"/>
      <c r="C751" s="12"/>
    </row>
    <row r="752" spans="1:3">
      <c r="A752" s="12"/>
      <c r="B752" s="12"/>
      <c r="C752" s="12"/>
    </row>
    <row r="753" spans="1:3">
      <c r="A753" s="12"/>
      <c r="B753" s="12"/>
      <c r="C753" s="12"/>
    </row>
    <row r="754" spans="1:3">
      <c r="A754" s="12"/>
      <c r="B754" s="12"/>
      <c r="C754" s="12"/>
    </row>
    <row r="755" spans="1:3">
      <c r="A755" s="12"/>
      <c r="B755" s="12"/>
      <c r="C755" s="12"/>
    </row>
    <row r="756" spans="1:3">
      <c r="A756" s="12"/>
      <c r="B756" s="12"/>
      <c r="C756" s="12"/>
    </row>
    <row r="757" spans="1:3">
      <c r="A757" s="12"/>
      <c r="B757" s="12"/>
      <c r="C757" s="12"/>
    </row>
    <row r="758" spans="1:3">
      <c r="A758" s="12"/>
      <c r="B758" s="12"/>
      <c r="C758" s="12"/>
    </row>
    <row r="759" spans="1:3">
      <c r="A759" s="12"/>
      <c r="B759" s="12"/>
      <c r="C759" s="12"/>
    </row>
    <row r="760" spans="1:3">
      <c r="A760" s="12"/>
      <c r="B760" s="12"/>
      <c r="C760" s="12"/>
    </row>
    <row r="761" spans="1:3">
      <c r="A761" s="12"/>
      <c r="B761" s="12"/>
      <c r="C761" s="12"/>
    </row>
    <row r="762" spans="1:3">
      <c r="A762" s="12"/>
      <c r="B762" s="12"/>
      <c r="C762" s="12"/>
    </row>
    <row r="763" spans="1:3">
      <c r="A763" s="12"/>
      <c r="B763" s="12"/>
      <c r="C763" s="12"/>
    </row>
    <row r="764" spans="1:3">
      <c r="A764" s="12"/>
      <c r="B764" s="12"/>
      <c r="C764" s="12"/>
    </row>
    <row r="765" spans="1:3">
      <c r="A765" s="12"/>
      <c r="B765" s="12"/>
      <c r="C765" s="12"/>
    </row>
    <row r="766" spans="1:3">
      <c r="A766" s="12"/>
      <c r="B766" s="12"/>
      <c r="C766" s="12"/>
    </row>
    <row r="767" spans="1:3">
      <c r="A767" s="12"/>
      <c r="B767" s="12"/>
      <c r="C767" s="12"/>
    </row>
    <row r="768" spans="1:3">
      <c r="A768" s="12"/>
      <c r="B768" s="12"/>
      <c r="C768" s="12"/>
    </row>
    <row r="769" spans="1:3">
      <c r="A769" s="12"/>
      <c r="B769" s="12"/>
      <c r="C769" s="12"/>
    </row>
    <row r="770" spans="1:3">
      <c r="A770" s="12"/>
      <c r="B770" s="12"/>
      <c r="C770" s="12"/>
    </row>
    <row r="771" spans="1:3">
      <c r="A771" s="12"/>
      <c r="B771" s="12"/>
      <c r="C771" s="12"/>
    </row>
    <row r="772" spans="1:3">
      <c r="A772" s="12"/>
      <c r="B772" s="12"/>
      <c r="C772" s="12"/>
    </row>
    <row r="773" spans="1:3">
      <c r="A773" s="12"/>
      <c r="B773" s="12"/>
      <c r="C773" s="12"/>
    </row>
    <row r="774" spans="1:3">
      <c r="A774" s="12"/>
      <c r="B774" s="12"/>
      <c r="C774" s="12"/>
    </row>
    <row r="775" spans="1:3">
      <c r="A775" s="12"/>
      <c r="B775" s="12"/>
      <c r="C775" s="12"/>
    </row>
    <row r="776" spans="1:3">
      <c r="A776" s="12"/>
      <c r="B776" s="12"/>
      <c r="C776" s="12"/>
    </row>
    <row r="777" spans="1:3">
      <c r="A777" s="12"/>
      <c r="B777" s="12"/>
      <c r="C777" s="12"/>
    </row>
    <row r="778" spans="1:3">
      <c r="A778" s="12"/>
      <c r="B778" s="12"/>
      <c r="C778" s="12"/>
    </row>
    <row r="779" spans="1:3">
      <c r="A779" s="12"/>
      <c r="B779" s="12"/>
      <c r="C779" s="12"/>
    </row>
    <row r="780" spans="1:3">
      <c r="A780" s="12"/>
      <c r="B780" s="12"/>
      <c r="C780" s="12"/>
    </row>
    <row r="781" spans="1:3">
      <c r="A781" s="12"/>
      <c r="B781" s="12"/>
      <c r="C781" s="12"/>
    </row>
    <row r="782" spans="1:3">
      <c r="A782" s="12"/>
      <c r="B782" s="12"/>
      <c r="C782" s="12"/>
    </row>
    <row r="783" spans="1:3">
      <c r="A783" s="12"/>
      <c r="B783" s="12"/>
      <c r="C783" s="12"/>
    </row>
    <row r="784" spans="1:3">
      <c r="A784" s="12"/>
      <c r="B784" s="12"/>
      <c r="C784" s="12"/>
    </row>
    <row r="785" spans="1:3">
      <c r="A785" s="12"/>
      <c r="B785" s="12"/>
      <c r="C785" s="12"/>
    </row>
    <row r="786" spans="1:3">
      <c r="A786" s="12"/>
      <c r="B786" s="12"/>
      <c r="C786" s="12"/>
    </row>
    <row r="787" spans="1:3">
      <c r="A787" s="12"/>
      <c r="B787" s="12"/>
      <c r="C787" s="12"/>
    </row>
    <row r="788" spans="1:3">
      <c r="A788" s="12"/>
      <c r="B788" s="12"/>
      <c r="C788" s="12"/>
    </row>
    <row r="789" spans="1:3">
      <c r="A789" s="12"/>
      <c r="B789" s="12"/>
      <c r="C789" s="12"/>
    </row>
    <row r="790" spans="1:3">
      <c r="A790" s="12"/>
      <c r="B790" s="12"/>
      <c r="C790" s="12"/>
    </row>
    <row r="791" spans="1:3">
      <c r="A791" s="12"/>
      <c r="B791" s="12"/>
      <c r="C791" s="12"/>
    </row>
    <row r="792" spans="1:3">
      <c r="A792" s="12"/>
      <c r="B792" s="12"/>
      <c r="C792" s="12"/>
    </row>
    <row r="793" spans="1:3">
      <c r="A793" s="12"/>
      <c r="B793" s="12"/>
      <c r="C793" s="12"/>
    </row>
    <row r="794" spans="1:3">
      <c r="A794" s="12"/>
      <c r="B794" s="12"/>
      <c r="C794" s="12"/>
    </row>
    <row r="795" spans="1:3">
      <c r="A795" s="12"/>
      <c r="B795" s="12"/>
      <c r="C795" s="12"/>
    </row>
    <row r="796" spans="1:3">
      <c r="A796" s="12"/>
      <c r="B796" s="12"/>
      <c r="C796" s="12"/>
    </row>
    <row r="797" spans="1:3">
      <c r="A797" s="12"/>
      <c r="B797" s="12"/>
      <c r="C797" s="12"/>
    </row>
    <row r="798" spans="1:3">
      <c r="A798" s="12"/>
      <c r="B798" s="12"/>
      <c r="C798" s="12"/>
    </row>
    <row r="799" spans="1:3">
      <c r="A799" s="12"/>
      <c r="B799" s="12"/>
      <c r="C799" s="12"/>
    </row>
    <row r="800" spans="1:3">
      <c r="A800" s="12"/>
      <c r="B800" s="12"/>
      <c r="C800" s="12"/>
    </row>
    <row r="801" spans="1:3">
      <c r="A801" s="12"/>
      <c r="B801" s="12"/>
      <c r="C801" s="12"/>
    </row>
    <row r="802" spans="1:3">
      <c r="A802" s="12"/>
      <c r="B802" s="12"/>
      <c r="C802" s="12"/>
    </row>
    <row r="803" spans="1:3">
      <c r="A803" s="12"/>
      <c r="B803" s="12"/>
      <c r="C803" s="12"/>
    </row>
    <row r="804" spans="1:3">
      <c r="A804" s="12"/>
      <c r="B804" s="12"/>
      <c r="C804" s="12"/>
    </row>
    <row r="805" spans="1:3">
      <c r="A805" s="12"/>
      <c r="B805" s="12"/>
      <c r="C805" s="12"/>
    </row>
    <row r="806" spans="1:3">
      <c r="A806" s="12"/>
      <c r="B806" s="12"/>
      <c r="C806" s="12"/>
    </row>
    <row r="807" spans="1:3">
      <c r="A807" s="12"/>
      <c r="B807" s="12"/>
      <c r="C807" s="12"/>
    </row>
    <row r="808" spans="1:3">
      <c r="A808" s="12"/>
      <c r="B808" s="12"/>
      <c r="C808" s="12"/>
    </row>
    <row r="809" spans="1:3">
      <c r="A809" s="12"/>
      <c r="B809" s="12"/>
      <c r="C809" s="12"/>
    </row>
    <row r="810" spans="1:3">
      <c r="A810" s="12"/>
      <c r="B810" s="12"/>
      <c r="C810" s="12"/>
    </row>
    <row r="811" spans="1:3">
      <c r="A811" s="12"/>
      <c r="B811" s="12"/>
      <c r="C811" s="12"/>
    </row>
    <row r="812" spans="1:3">
      <c r="A812" s="12"/>
      <c r="B812" s="12"/>
      <c r="C812" s="12"/>
    </row>
    <row r="813" spans="1:3">
      <c r="A813" s="12"/>
      <c r="B813" s="12"/>
      <c r="C813" s="12"/>
    </row>
    <row r="814" spans="1:3">
      <c r="A814" s="12"/>
      <c r="B814" s="12"/>
      <c r="C814" s="12"/>
    </row>
    <row r="815" spans="1:3">
      <c r="A815" s="12"/>
      <c r="B815" s="12"/>
      <c r="C815" s="12"/>
    </row>
    <row r="816" spans="1:3">
      <c r="A816" s="12"/>
      <c r="B816" s="12"/>
      <c r="C816" s="12"/>
    </row>
    <row r="817" spans="1:3">
      <c r="A817" s="12"/>
      <c r="B817" s="12"/>
      <c r="C817" s="12"/>
    </row>
    <row r="818" spans="1:3">
      <c r="A818" s="12"/>
      <c r="B818" s="12"/>
      <c r="C818" s="12"/>
    </row>
    <row r="819" spans="1:3">
      <c r="A819" s="12"/>
      <c r="B819" s="12"/>
      <c r="C819" s="12"/>
    </row>
    <row r="820" spans="1:3">
      <c r="A820" s="12"/>
      <c r="B820" s="12"/>
      <c r="C820" s="12"/>
    </row>
    <row r="821" spans="1:3">
      <c r="A821" s="12"/>
      <c r="B821" s="12"/>
      <c r="C821" s="12"/>
    </row>
    <row r="822" spans="1:3">
      <c r="A822" s="12"/>
      <c r="B822" s="12"/>
      <c r="C822" s="12"/>
    </row>
    <row r="823" spans="1:3">
      <c r="A823" s="12"/>
      <c r="B823" s="12"/>
      <c r="C823" s="12"/>
    </row>
    <row r="824" spans="1:3">
      <c r="A824" s="12"/>
      <c r="B824" s="12"/>
      <c r="C824" s="12"/>
    </row>
    <row r="825" spans="1:3">
      <c r="A825" s="12"/>
      <c r="B825" s="12"/>
      <c r="C825" s="12"/>
    </row>
    <row r="826" spans="1:3">
      <c r="A826" s="12"/>
      <c r="B826" s="12"/>
      <c r="C826" s="12"/>
    </row>
    <row r="827" spans="1:3">
      <c r="A827" s="12"/>
      <c r="B827" s="12"/>
      <c r="C827" s="12"/>
    </row>
    <row r="828" spans="1:3">
      <c r="A828" s="12"/>
      <c r="B828" s="12"/>
      <c r="C828" s="12"/>
    </row>
    <row r="829" spans="1:3">
      <c r="A829" s="12"/>
      <c r="B829" s="12"/>
      <c r="C829" s="12"/>
    </row>
    <row r="830" spans="1:3">
      <c r="A830" s="12"/>
      <c r="B830" s="12"/>
      <c r="C830" s="12"/>
    </row>
    <row r="831" spans="1:3">
      <c r="A831" s="12"/>
      <c r="B831" s="12"/>
      <c r="C831" s="12"/>
    </row>
    <row r="832" spans="1:3">
      <c r="A832" s="12"/>
      <c r="B832" s="12"/>
      <c r="C832" s="12"/>
    </row>
    <row r="833" spans="1:3">
      <c r="A833" s="12"/>
      <c r="B833" s="12"/>
      <c r="C833" s="12"/>
    </row>
    <row r="834" spans="1:3">
      <c r="A834" s="12"/>
      <c r="B834" s="12"/>
      <c r="C834" s="12"/>
    </row>
    <row r="835" spans="1:3">
      <c r="A835" s="12"/>
      <c r="B835" s="12"/>
      <c r="C835" s="12"/>
    </row>
    <row r="836" spans="1:3">
      <c r="A836" s="12"/>
      <c r="B836" s="12"/>
      <c r="C836" s="12"/>
    </row>
    <row r="837" spans="1:3">
      <c r="A837" s="12"/>
      <c r="B837" s="12"/>
      <c r="C837" s="12"/>
    </row>
    <row r="838" spans="1:3">
      <c r="A838" s="12"/>
      <c r="B838" s="12"/>
      <c r="C838" s="12"/>
    </row>
    <row r="839" spans="1:3">
      <c r="A839" s="12"/>
      <c r="B839" s="12"/>
      <c r="C839" s="12"/>
    </row>
    <row r="840" spans="1:3">
      <c r="A840" s="12"/>
      <c r="B840" s="12"/>
      <c r="C840" s="12"/>
    </row>
    <row r="841" spans="1:3">
      <c r="A841" s="12"/>
      <c r="B841" s="12"/>
      <c r="C841" s="12"/>
    </row>
    <row r="842" spans="1:3">
      <c r="A842" s="12"/>
      <c r="B842" s="12"/>
      <c r="C842" s="12"/>
    </row>
    <row r="843" spans="1:3">
      <c r="A843" s="12"/>
      <c r="B843" s="12"/>
      <c r="C843" s="12"/>
    </row>
    <row r="844" spans="1:3">
      <c r="A844" s="12"/>
      <c r="B844" s="12"/>
      <c r="C844" s="12"/>
    </row>
    <row r="845" spans="1:3">
      <c r="A845" s="12"/>
      <c r="B845" s="12"/>
      <c r="C845" s="12"/>
    </row>
    <row r="846" spans="1:3">
      <c r="A846" s="12"/>
      <c r="B846" s="12"/>
      <c r="C846" s="12"/>
    </row>
    <row r="847" spans="1:3">
      <c r="A847" s="12"/>
      <c r="B847" s="12"/>
      <c r="C847" s="12"/>
    </row>
    <row r="848" spans="1:3">
      <c r="A848" s="12"/>
      <c r="B848" s="12"/>
      <c r="C848" s="12"/>
    </row>
    <row r="849" spans="1:3">
      <c r="A849" s="12"/>
      <c r="B849" s="12"/>
      <c r="C849" s="12"/>
    </row>
    <row r="850" spans="1:3">
      <c r="A850" s="12"/>
      <c r="B850" s="12"/>
      <c r="C850" s="12"/>
    </row>
    <row r="851" spans="1:3">
      <c r="A851" s="12"/>
      <c r="B851" s="12"/>
      <c r="C851" s="12"/>
    </row>
    <row r="852" spans="1:3">
      <c r="A852" s="12"/>
      <c r="B852" s="12"/>
      <c r="C852" s="12"/>
    </row>
    <row r="853" spans="1:3">
      <c r="A853" s="12"/>
      <c r="B853" s="12"/>
      <c r="C853" s="12"/>
    </row>
    <row r="854" spans="1:3">
      <c r="A854" s="12"/>
      <c r="B854" s="12"/>
      <c r="C854" s="12"/>
    </row>
    <row r="855" spans="1:3">
      <c r="A855" s="12"/>
      <c r="B855" s="12"/>
      <c r="C855" s="12"/>
    </row>
    <row r="856" spans="1:3">
      <c r="A856" s="12"/>
      <c r="B856" s="12"/>
      <c r="C856" s="12"/>
    </row>
    <row r="857" spans="1:3">
      <c r="A857" s="12"/>
      <c r="B857" s="12"/>
      <c r="C857" s="12"/>
    </row>
    <row r="858" spans="1:3">
      <c r="A858" s="12"/>
      <c r="B858" s="12"/>
      <c r="C858" s="12"/>
    </row>
    <row r="859" spans="1:3">
      <c r="A859" s="12"/>
      <c r="B859" s="12"/>
      <c r="C859" s="12"/>
    </row>
    <row r="860" spans="1:3">
      <c r="A860" s="12"/>
      <c r="B860" s="12"/>
      <c r="C860" s="12"/>
    </row>
    <row r="861" spans="1:3">
      <c r="A861" s="12"/>
      <c r="B861" s="12"/>
      <c r="C861" s="12"/>
    </row>
    <row r="862" spans="1:3">
      <c r="A862" s="12"/>
      <c r="B862" s="12"/>
      <c r="C862" s="12"/>
    </row>
    <row r="863" spans="1:3">
      <c r="A863" s="12"/>
      <c r="B863" s="12"/>
      <c r="C863" s="12"/>
    </row>
    <row r="864" spans="1:3">
      <c r="A864" s="12"/>
      <c r="B864" s="12"/>
      <c r="C864" s="12"/>
    </row>
    <row r="865" spans="1:3">
      <c r="A865" s="12"/>
      <c r="B865" s="12"/>
      <c r="C865" s="12"/>
    </row>
    <row r="866" spans="1:3">
      <c r="A866" s="12"/>
      <c r="B866" s="12"/>
      <c r="C866" s="12"/>
    </row>
    <row r="867" spans="1:3">
      <c r="A867" s="12"/>
      <c r="B867" s="12"/>
      <c r="C867" s="12"/>
    </row>
    <row r="868" spans="1:3">
      <c r="A868" s="12"/>
      <c r="B868" s="12"/>
      <c r="C868" s="12"/>
    </row>
    <row r="869" spans="1:3">
      <c r="A869" s="12"/>
      <c r="B869" s="12"/>
      <c r="C869" s="12"/>
    </row>
    <row r="870" spans="1:3">
      <c r="A870" s="12"/>
      <c r="B870" s="12"/>
      <c r="C870" s="12"/>
    </row>
    <row r="871" spans="1:3">
      <c r="A871" s="12"/>
      <c r="B871" s="12"/>
      <c r="C871" s="12"/>
    </row>
    <row r="872" spans="1:3">
      <c r="A872" s="12"/>
      <c r="B872" s="12"/>
      <c r="C872" s="12"/>
    </row>
    <row r="873" spans="1:3">
      <c r="A873" s="12"/>
      <c r="B873" s="12"/>
      <c r="C873" s="12"/>
    </row>
    <row r="874" spans="1:3">
      <c r="A874" s="12"/>
      <c r="B874" s="12"/>
      <c r="C874" s="12"/>
    </row>
    <row r="875" spans="1:3">
      <c r="A875" s="12"/>
      <c r="B875" s="12"/>
      <c r="C875" s="12"/>
    </row>
    <row r="876" spans="1:3">
      <c r="A876" s="12"/>
      <c r="B876" s="12"/>
      <c r="C876" s="12"/>
    </row>
    <row r="877" spans="1:3">
      <c r="A877" s="12"/>
      <c r="B877" s="12"/>
      <c r="C877" s="12"/>
    </row>
    <row r="878" spans="1:3">
      <c r="A878" s="12"/>
      <c r="B878" s="12"/>
      <c r="C878" s="12"/>
    </row>
    <row r="879" spans="1:3">
      <c r="A879" s="12"/>
      <c r="B879" s="12"/>
      <c r="C879" s="12"/>
    </row>
    <row r="880" spans="1:3">
      <c r="A880" s="12"/>
      <c r="B880" s="12"/>
      <c r="C880" s="12"/>
    </row>
    <row r="881" spans="1:3">
      <c r="A881" s="12"/>
      <c r="B881" s="12"/>
      <c r="C881" s="12"/>
    </row>
    <row r="882" spans="1:3">
      <c r="A882" s="12"/>
      <c r="B882" s="12"/>
      <c r="C882" s="12"/>
    </row>
    <row r="883" spans="1:3">
      <c r="A883" s="12"/>
      <c r="B883" s="12"/>
      <c r="C883" s="12"/>
    </row>
    <row r="884" spans="1:3">
      <c r="A884" s="12"/>
      <c r="B884" s="12"/>
      <c r="C884" s="12"/>
    </row>
    <row r="885" spans="1:3">
      <c r="A885" s="12"/>
      <c r="B885" s="12"/>
      <c r="C885" s="12"/>
    </row>
    <row r="886" spans="1:3">
      <c r="A886" s="12"/>
      <c r="B886" s="12"/>
      <c r="C886" s="12"/>
    </row>
    <row r="887" spans="1:3">
      <c r="A887" s="12"/>
      <c r="B887" s="12"/>
      <c r="C887" s="12"/>
    </row>
    <row r="888" spans="1:3">
      <c r="A888" s="12"/>
      <c r="B888" s="12"/>
      <c r="C888" s="12"/>
    </row>
    <row r="889" spans="1:3">
      <c r="A889" s="12"/>
      <c r="B889" s="12"/>
      <c r="C889" s="12"/>
    </row>
    <row r="890" spans="1:3">
      <c r="A890" s="12"/>
      <c r="B890" s="12"/>
      <c r="C890" s="12"/>
    </row>
    <row r="891" spans="1:3">
      <c r="A891" s="12"/>
      <c r="B891" s="12"/>
      <c r="C891" s="12"/>
    </row>
    <row r="892" spans="1:3">
      <c r="A892" s="12"/>
      <c r="B892" s="12"/>
      <c r="C892" s="12"/>
    </row>
    <row r="893" spans="1:3">
      <c r="A893" s="12"/>
      <c r="B893" s="12"/>
      <c r="C893" s="12"/>
    </row>
    <row r="894" spans="1:3">
      <c r="A894" s="12"/>
      <c r="B894" s="12"/>
      <c r="C894" s="12"/>
    </row>
    <row r="895" spans="1:3">
      <c r="A895" s="12"/>
      <c r="B895" s="12"/>
      <c r="C895" s="12"/>
    </row>
    <row r="896" spans="1:3">
      <c r="A896" s="12"/>
      <c r="B896" s="12"/>
      <c r="C896" s="12"/>
    </row>
    <row r="897" spans="1:3">
      <c r="A897" s="12"/>
      <c r="B897" s="12"/>
      <c r="C897" s="12"/>
    </row>
    <row r="898" spans="1:3">
      <c r="A898" s="12"/>
      <c r="B898" s="12"/>
      <c r="C898" s="12"/>
    </row>
    <row r="899" spans="1:3">
      <c r="A899" s="12"/>
      <c r="B899" s="12"/>
      <c r="C899" s="12"/>
    </row>
    <row r="900" spans="1:3">
      <c r="A900" s="12"/>
      <c r="B900" s="12"/>
      <c r="C900" s="12"/>
    </row>
    <row r="901" spans="1:3">
      <c r="A901" s="12"/>
      <c r="B901" s="12"/>
      <c r="C901" s="12"/>
    </row>
    <row r="902" spans="1:3">
      <c r="A902" s="12"/>
      <c r="B902" s="12"/>
      <c r="C902" s="12"/>
    </row>
    <row r="903" spans="1:3">
      <c r="A903" s="12"/>
      <c r="B903" s="12"/>
      <c r="C903" s="12"/>
    </row>
    <row r="904" spans="1:3">
      <c r="A904" s="12"/>
      <c r="B904" s="12"/>
      <c r="C904" s="12"/>
    </row>
    <row r="905" spans="1:3">
      <c r="A905" s="12"/>
      <c r="B905" s="12"/>
      <c r="C905" s="12"/>
    </row>
    <row r="906" spans="1:3">
      <c r="A906" s="12"/>
      <c r="B906" s="12"/>
      <c r="C906" s="12"/>
    </row>
    <row r="907" spans="1:3">
      <c r="A907" s="12"/>
      <c r="B907" s="12"/>
      <c r="C907" s="12"/>
    </row>
    <row r="908" spans="1:3">
      <c r="A908" s="12"/>
      <c r="B908" s="12"/>
      <c r="C908" s="12"/>
    </row>
    <row r="909" spans="1:3">
      <c r="A909" s="12"/>
      <c r="B909" s="12"/>
      <c r="C909" s="12"/>
    </row>
    <row r="910" spans="1:3">
      <c r="A910" s="12"/>
      <c r="B910" s="12"/>
      <c r="C910" s="12"/>
    </row>
    <row r="911" spans="1:3">
      <c r="A911" s="12"/>
      <c r="B911" s="12"/>
      <c r="C911" s="12"/>
    </row>
    <row r="912" spans="1:3">
      <c r="A912" s="12"/>
      <c r="B912" s="12"/>
      <c r="C912" s="12"/>
    </row>
    <row r="913" spans="1:3">
      <c r="A913" s="12"/>
      <c r="B913" s="12"/>
      <c r="C913" s="12"/>
    </row>
    <row r="914" spans="1:3">
      <c r="A914" s="12"/>
      <c r="B914" s="12"/>
      <c r="C914" s="12"/>
    </row>
    <row r="915" spans="1:3">
      <c r="A915" s="12"/>
      <c r="B915" s="12"/>
      <c r="C915" s="12"/>
    </row>
    <row r="916" spans="1:3">
      <c r="A916" s="12"/>
      <c r="B916" s="12"/>
      <c r="C916" s="12"/>
    </row>
    <row r="917" spans="1:3">
      <c r="A917" s="12"/>
      <c r="B917" s="12"/>
      <c r="C917" s="12"/>
    </row>
    <row r="918" spans="1:3">
      <c r="A918" s="12"/>
      <c r="B918" s="12"/>
      <c r="C918" s="12"/>
    </row>
    <row r="919" spans="1:3">
      <c r="A919" s="12"/>
      <c r="B919" s="12"/>
      <c r="C919" s="12"/>
    </row>
    <row r="920" spans="1:3">
      <c r="A920" s="12"/>
      <c r="B920" s="12"/>
      <c r="C920" s="12"/>
    </row>
    <row r="921" spans="1:3">
      <c r="A921" s="12"/>
      <c r="B921" s="12"/>
      <c r="C921" s="12"/>
    </row>
  </sheetData>
  <autoFilter ref="A1:D659" xr:uid="{00000000-0009-0000-0000-000003000000}"/>
  <phoneticPr fontId="2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99"/>
  <sheetViews>
    <sheetView topLeftCell="A97" workbookViewId="0"/>
  </sheetViews>
  <sheetFormatPr defaultColWidth="11.09765625" defaultRowHeight="15" customHeight="1"/>
  <cols>
    <col min="1" max="1" width="86.59765625" customWidth="1"/>
  </cols>
  <sheetData>
    <row r="1" spans="1:23">
      <c r="A1" s="13" t="s">
        <v>853</v>
      </c>
      <c r="B1" s="13" t="s">
        <v>854</v>
      </c>
      <c r="C1" s="14">
        <f t="shared" ref="C1:F1" si="0">SUM(C3:C660)</f>
        <v>51263</v>
      </c>
      <c r="D1" s="14">
        <f t="shared" si="0"/>
        <v>693</v>
      </c>
      <c r="E1" s="14">
        <f t="shared" si="0"/>
        <v>5017</v>
      </c>
      <c r="F1" s="14">
        <f t="shared" si="0"/>
        <v>56973</v>
      </c>
      <c r="G1" s="12"/>
      <c r="H1" s="12"/>
      <c r="I1" s="12"/>
      <c r="J1" s="12"/>
      <c r="K1" s="12"/>
      <c r="L1" s="12"/>
      <c r="M1" s="12"/>
      <c r="N1" s="12"/>
      <c r="O1" s="12"/>
      <c r="P1" s="12"/>
      <c r="Q1" s="12"/>
      <c r="R1" s="12"/>
      <c r="S1" s="12"/>
      <c r="T1" s="12"/>
      <c r="U1" s="12"/>
      <c r="V1" s="12"/>
      <c r="W1" s="12"/>
    </row>
    <row r="2" spans="1:23">
      <c r="A2" s="15" t="s">
        <v>188</v>
      </c>
      <c r="B2" s="15" t="s">
        <v>855</v>
      </c>
      <c r="C2" s="16" t="s">
        <v>856</v>
      </c>
      <c r="D2" s="16" t="s">
        <v>857</v>
      </c>
      <c r="E2" s="16" t="s">
        <v>858</v>
      </c>
      <c r="F2" s="16" t="s">
        <v>859</v>
      </c>
      <c r="G2" s="12"/>
      <c r="H2" s="12"/>
      <c r="I2" s="12"/>
      <c r="J2" s="12"/>
      <c r="K2" s="12"/>
      <c r="L2" s="12"/>
      <c r="M2" s="12"/>
      <c r="N2" s="12"/>
      <c r="O2" s="12"/>
      <c r="P2" s="12"/>
      <c r="Q2" s="12"/>
      <c r="R2" s="12"/>
      <c r="S2" s="12"/>
      <c r="T2" s="12"/>
      <c r="U2" s="12"/>
      <c r="V2" s="12"/>
      <c r="W2" s="12"/>
    </row>
    <row r="3" spans="1:23">
      <c r="A3" s="17" t="s">
        <v>192</v>
      </c>
      <c r="B3" s="18" t="s">
        <v>860</v>
      </c>
      <c r="C3" s="19">
        <v>26</v>
      </c>
      <c r="D3" s="19">
        <v>0</v>
      </c>
      <c r="E3" s="19">
        <v>5</v>
      </c>
      <c r="F3" s="19">
        <v>31</v>
      </c>
      <c r="G3" s="12"/>
      <c r="H3" s="12"/>
      <c r="I3" s="12"/>
      <c r="J3" s="12"/>
      <c r="K3" s="12"/>
      <c r="L3" s="12"/>
      <c r="M3" s="12"/>
      <c r="N3" s="12"/>
      <c r="O3" s="12"/>
      <c r="P3" s="12"/>
      <c r="Q3" s="12"/>
      <c r="R3" s="12"/>
      <c r="S3" s="12"/>
      <c r="T3" s="12"/>
      <c r="U3" s="12"/>
      <c r="V3" s="12"/>
      <c r="W3" s="12"/>
    </row>
    <row r="4" spans="1:23">
      <c r="A4" s="17" t="s">
        <v>194</v>
      </c>
      <c r="B4" s="18" t="s">
        <v>860</v>
      </c>
      <c r="C4" s="19">
        <v>884</v>
      </c>
      <c r="D4" s="19">
        <v>0</v>
      </c>
      <c r="E4" s="19">
        <v>76</v>
      </c>
      <c r="F4" s="20">
        <v>960</v>
      </c>
      <c r="G4" s="12"/>
      <c r="H4" s="12"/>
      <c r="I4" s="12"/>
      <c r="J4" s="12"/>
      <c r="K4" s="12"/>
      <c r="L4" s="12"/>
      <c r="M4" s="12"/>
      <c r="N4" s="12"/>
      <c r="O4" s="12"/>
      <c r="P4" s="12"/>
      <c r="Q4" s="12"/>
      <c r="R4" s="12"/>
      <c r="S4" s="12"/>
      <c r="T4" s="12"/>
      <c r="U4" s="12"/>
      <c r="V4" s="12"/>
      <c r="W4" s="12"/>
    </row>
    <row r="5" spans="1:23">
      <c r="A5" s="17" t="s">
        <v>196</v>
      </c>
      <c r="B5" s="18" t="s">
        <v>860</v>
      </c>
      <c r="C5" s="19">
        <v>127</v>
      </c>
      <c r="D5" s="19">
        <v>0</v>
      </c>
      <c r="E5" s="19">
        <v>11</v>
      </c>
      <c r="F5" s="19">
        <v>138</v>
      </c>
      <c r="G5" s="12"/>
      <c r="H5" s="12"/>
      <c r="I5" s="12"/>
      <c r="J5" s="12"/>
      <c r="K5" s="12"/>
      <c r="L5" s="12"/>
      <c r="M5" s="12"/>
      <c r="N5" s="12"/>
      <c r="O5" s="12"/>
      <c r="P5" s="12"/>
      <c r="Q5" s="12"/>
      <c r="R5" s="12"/>
      <c r="S5" s="12"/>
      <c r="T5" s="12"/>
      <c r="U5" s="12"/>
      <c r="V5" s="12"/>
      <c r="W5" s="12"/>
    </row>
    <row r="6" spans="1:23">
      <c r="A6" s="17" t="s">
        <v>197</v>
      </c>
      <c r="B6" s="18" t="s">
        <v>860</v>
      </c>
      <c r="C6" s="19">
        <v>15</v>
      </c>
      <c r="D6" s="19">
        <v>1</v>
      </c>
      <c r="E6" s="19">
        <v>4</v>
      </c>
      <c r="F6" s="19">
        <v>20</v>
      </c>
      <c r="G6" s="12"/>
      <c r="H6" s="12"/>
      <c r="I6" s="12"/>
      <c r="J6" s="12"/>
      <c r="K6" s="12"/>
      <c r="L6" s="12"/>
      <c r="M6" s="12"/>
      <c r="N6" s="12"/>
      <c r="O6" s="12"/>
      <c r="P6" s="12"/>
      <c r="Q6" s="12"/>
      <c r="R6" s="12"/>
      <c r="S6" s="12"/>
      <c r="T6" s="12"/>
      <c r="U6" s="12"/>
      <c r="V6" s="12"/>
      <c r="W6" s="12"/>
    </row>
    <row r="7" spans="1:23">
      <c r="A7" s="17" t="s">
        <v>198</v>
      </c>
      <c r="B7" s="18" t="s">
        <v>860</v>
      </c>
      <c r="C7" s="19">
        <v>28</v>
      </c>
      <c r="D7" s="19">
        <v>0</v>
      </c>
      <c r="E7" s="19">
        <v>6</v>
      </c>
      <c r="F7" s="19">
        <v>34</v>
      </c>
      <c r="G7" s="12"/>
      <c r="H7" s="12"/>
      <c r="I7" s="12"/>
      <c r="J7" s="12"/>
      <c r="K7" s="12"/>
      <c r="L7" s="12"/>
      <c r="M7" s="12"/>
      <c r="N7" s="12"/>
      <c r="O7" s="12"/>
      <c r="P7" s="12"/>
      <c r="Q7" s="12"/>
      <c r="R7" s="12"/>
      <c r="S7" s="12"/>
      <c r="T7" s="12"/>
      <c r="U7" s="12"/>
      <c r="V7" s="12"/>
      <c r="W7" s="12"/>
    </row>
    <row r="8" spans="1:23">
      <c r="A8" s="17" t="s">
        <v>199</v>
      </c>
      <c r="B8" s="18" t="s">
        <v>860</v>
      </c>
      <c r="C8" s="19">
        <v>19</v>
      </c>
      <c r="D8" s="19">
        <v>0</v>
      </c>
      <c r="E8" s="19">
        <v>2</v>
      </c>
      <c r="F8" s="19">
        <v>21</v>
      </c>
      <c r="G8" s="12"/>
      <c r="H8" s="12"/>
      <c r="I8" s="12"/>
      <c r="J8" s="12"/>
      <c r="K8" s="12"/>
      <c r="L8" s="12"/>
      <c r="M8" s="12"/>
      <c r="N8" s="12"/>
      <c r="O8" s="12"/>
      <c r="P8" s="12"/>
      <c r="Q8" s="12"/>
      <c r="R8" s="12"/>
      <c r="S8" s="12"/>
      <c r="T8" s="12"/>
      <c r="U8" s="12"/>
      <c r="V8" s="12"/>
      <c r="W8" s="12"/>
    </row>
    <row r="9" spans="1:23">
      <c r="A9" s="17" t="s">
        <v>200</v>
      </c>
      <c r="B9" s="18" t="s">
        <v>860</v>
      </c>
      <c r="C9" s="19">
        <v>19</v>
      </c>
      <c r="D9" s="19">
        <v>0</v>
      </c>
      <c r="E9" s="19">
        <v>2</v>
      </c>
      <c r="F9" s="19">
        <v>21</v>
      </c>
      <c r="G9" s="12"/>
      <c r="H9" s="12"/>
      <c r="I9" s="12"/>
      <c r="J9" s="12"/>
      <c r="K9" s="12"/>
      <c r="L9" s="12"/>
      <c r="M9" s="12"/>
      <c r="N9" s="12"/>
      <c r="O9" s="12"/>
      <c r="P9" s="12"/>
      <c r="Q9" s="12"/>
      <c r="R9" s="12"/>
      <c r="S9" s="12"/>
      <c r="T9" s="12"/>
      <c r="U9" s="12"/>
      <c r="V9" s="12"/>
      <c r="W9" s="12"/>
    </row>
    <row r="10" spans="1:23">
      <c r="A10" s="17" t="s">
        <v>201</v>
      </c>
      <c r="B10" s="18" t="s">
        <v>860</v>
      </c>
      <c r="C10" s="19">
        <v>86</v>
      </c>
      <c r="D10" s="19">
        <v>2</v>
      </c>
      <c r="E10" s="19">
        <v>12</v>
      </c>
      <c r="F10" s="19">
        <v>100</v>
      </c>
      <c r="G10" s="12"/>
      <c r="H10" s="12"/>
      <c r="I10" s="12"/>
      <c r="J10" s="12"/>
      <c r="K10" s="12"/>
      <c r="L10" s="12"/>
      <c r="M10" s="12"/>
      <c r="N10" s="12"/>
      <c r="O10" s="12"/>
      <c r="P10" s="12"/>
      <c r="Q10" s="12"/>
      <c r="R10" s="12"/>
      <c r="S10" s="12"/>
      <c r="T10" s="12"/>
      <c r="U10" s="12"/>
      <c r="V10" s="12"/>
      <c r="W10" s="12"/>
    </row>
    <row r="11" spans="1:23">
      <c r="A11" s="17" t="s">
        <v>202</v>
      </c>
      <c r="B11" s="18" t="s">
        <v>860</v>
      </c>
      <c r="C11" s="19">
        <v>16</v>
      </c>
      <c r="D11" s="19">
        <v>0</v>
      </c>
      <c r="E11" s="19">
        <v>4</v>
      </c>
      <c r="F11" s="19">
        <v>20</v>
      </c>
      <c r="G11" s="12"/>
      <c r="H11" s="12"/>
      <c r="I11" s="12"/>
      <c r="J11" s="12"/>
      <c r="K11" s="12"/>
      <c r="L11" s="12"/>
      <c r="M11" s="12"/>
      <c r="N11" s="12"/>
      <c r="O11" s="12"/>
      <c r="P11" s="12"/>
      <c r="Q11" s="12"/>
      <c r="R11" s="12"/>
      <c r="S11" s="12"/>
      <c r="T11" s="12"/>
      <c r="U11" s="12"/>
      <c r="V11" s="12"/>
      <c r="W11" s="12"/>
    </row>
    <row r="12" spans="1:23">
      <c r="A12" s="17" t="s">
        <v>203</v>
      </c>
      <c r="B12" s="18" t="s">
        <v>860</v>
      </c>
      <c r="C12" s="19">
        <v>14</v>
      </c>
      <c r="D12" s="19">
        <v>0</v>
      </c>
      <c r="E12" s="19">
        <v>4</v>
      </c>
      <c r="F12" s="19">
        <v>18</v>
      </c>
      <c r="G12" s="12"/>
      <c r="H12" s="12"/>
      <c r="I12" s="12"/>
      <c r="J12" s="12"/>
      <c r="K12" s="12"/>
      <c r="L12" s="12"/>
      <c r="M12" s="12"/>
      <c r="N12" s="12"/>
      <c r="O12" s="12"/>
      <c r="P12" s="12"/>
      <c r="Q12" s="12"/>
      <c r="R12" s="12"/>
      <c r="S12" s="12"/>
      <c r="T12" s="12"/>
      <c r="U12" s="12"/>
      <c r="V12" s="12"/>
      <c r="W12" s="12"/>
    </row>
    <row r="13" spans="1:23">
      <c r="A13" s="17" t="s">
        <v>204</v>
      </c>
      <c r="B13" s="18" t="s">
        <v>860</v>
      </c>
      <c r="C13" s="19">
        <v>15</v>
      </c>
      <c r="D13" s="19">
        <v>0</v>
      </c>
      <c r="E13" s="19">
        <v>3</v>
      </c>
      <c r="F13" s="19">
        <v>18</v>
      </c>
      <c r="G13" s="12"/>
      <c r="H13" s="12"/>
      <c r="I13" s="12"/>
      <c r="J13" s="12"/>
      <c r="K13" s="12"/>
      <c r="L13" s="12"/>
      <c r="M13" s="12"/>
      <c r="N13" s="12"/>
      <c r="O13" s="12"/>
      <c r="P13" s="12"/>
      <c r="Q13" s="12"/>
      <c r="R13" s="12"/>
      <c r="S13" s="12"/>
      <c r="T13" s="12"/>
      <c r="U13" s="12"/>
      <c r="V13" s="12"/>
      <c r="W13" s="12"/>
    </row>
    <row r="14" spans="1:23">
      <c r="A14" s="17" t="s">
        <v>205</v>
      </c>
      <c r="B14" s="18" t="s">
        <v>860</v>
      </c>
      <c r="C14" s="19">
        <v>16</v>
      </c>
      <c r="D14" s="19">
        <v>0</v>
      </c>
      <c r="E14" s="19">
        <v>3</v>
      </c>
      <c r="F14" s="19">
        <v>19</v>
      </c>
      <c r="G14" s="12"/>
      <c r="H14" s="12"/>
      <c r="I14" s="12"/>
      <c r="J14" s="12"/>
      <c r="K14" s="12"/>
      <c r="L14" s="12"/>
      <c r="M14" s="12"/>
      <c r="N14" s="12"/>
      <c r="O14" s="12"/>
      <c r="P14" s="12"/>
      <c r="Q14" s="12"/>
      <c r="R14" s="12"/>
      <c r="S14" s="12"/>
      <c r="T14" s="12"/>
      <c r="U14" s="12"/>
      <c r="V14" s="12"/>
      <c r="W14" s="12"/>
    </row>
    <row r="15" spans="1:23">
      <c r="A15" s="21" t="s">
        <v>206</v>
      </c>
      <c r="B15" s="18" t="s">
        <v>860</v>
      </c>
      <c r="C15" s="19">
        <v>22</v>
      </c>
      <c r="D15" s="19">
        <v>1</v>
      </c>
      <c r="E15" s="19">
        <v>8</v>
      </c>
      <c r="F15" s="19">
        <v>31</v>
      </c>
      <c r="G15" s="12"/>
      <c r="H15" s="12"/>
      <c r="I15" s="12"/>
      <c r="J15" s="12"/>
      <c r="K15" s="12"/>
      <c r="L15" s="12"/>
      <c r="M15" s="12"/>
      <c r="N15" s="12"/>
      <c r="O15" s="12"/>
      <c r="P15" s="12"/>
      <c r="Q15" s="12"/>
      <c r="R15" s="12"/>
      <c r="S15" s="12"/>
      <c r="T15" s="12"/>
      <c r="U15" s="12"/>
      <c r="V15" s="12"/>
      <c r="W15" s="12"/>
    </row>
    <row r="16" spans="1:23">
      <c r="A16" s="21" t="s">
        <v>848</v>
      </c>
      <c r="B16" s="18" t="s">
        <v>860</v>
      </c>
      <c r="C16" s="19">
        <v>34</v>
      </c>
      <c r="D16" s="19">
        <v>0</v>
      </c>
      <c r="E16" s="19">
        <v>8</v>
      </c>
      <c r="F16" s="19">
        <v>42</v>
      </c>
      <c r="G16" s="12"/>
      <c r="H16" s="12"/>
      <c r="I16" s="12"/>
      <c r="J16" s="12"/>
      <c r="K16" s="12"/>
      <c r="L16" s="12"/>
      <c r="M16" s="12"/>
      <c r="N16" s="12"/>
      <c r="O16" s="12"/>
      <c r="P16" s="12"/>
      <c r="Q16" s="12"/>
      <c r="R16" s="12"/>
      <c r="S16" s="12"/>
      <c r="T16" s="12"/>
      <c r="U16" s="12"/>
      <c r="V16" s="12"/>
      <c r="W16" s="12"/>
    </row>
    <row r="17" spans="1:23">
      <c r="A17" s="17" t="s">
        <v>207</v>
      </c>
      <c r="B17" s="18" t="s">
        <v>860</v>
      </c>
      <c r="C17" s="19">
        <v>28</v>
      </c>
      <c r="D17" s="19">
        <v>0</v>
      </c>
      <c r="E17" s="19">
        <v>7</v>
      </c>
      <c r="F17" s="19">
        <v>35</v>
      </c>
      <c r="G17" s="12"/>
      <c r="H17" s="12"/>
      <c r="I17" s="12"/>
      <c r="J17" s="12"/>
      <c r="K17" s="12"/>
      <c r="L17" s="12"/>
      <c r="M17" s="12"/>
      <c r="N17" s="12"/>
      <c r="O17" s="12"/>
      <c r="P17" s="12"/>
      <c r="Q17" s="12"/>
      <c r="R17" s="12"/>
      <c r="S17" s="12"/>
      <c r="T17" s="12"/>
      <c r="U17" s="12"/>
      <c r="V17" s="12"/>
      <c r="W17" s="12"/>
    </row>
    <row r="18" spans="1:23">
      <c r="A18" s="17" t="s">
        <v>208</v>
      </c>
      <c r="B18" s="18" t="s">
        <v>860</v>
      </c>
      <c r="C18" s="19">
        <v>16</v>
      </c>
      <c r="D18" s="19">
        <v>0</v>
      </c>
      <c r="E18" s="19">
        <v>3</v>
      </c>
      <c r="F18" s="19">
        <v>19</v>
      </c>
      <c r="G18" s="12"/>
      <c r="H18" s="12"/>
      <c r="I18" s="12"/>
      <c r="J18" s="12"/>
      <c r="K18" s="12"/>
      <c r="L18" s="12"/>
      <c r="M18" s="12"/>
      <c r="N18" s="12"/>
      <c r="O18" s="12"/>
      <c r="P18" s="12"/>
      <c r="Q18" s="12"/>
      <c r="R18" s="12"/>
      <c r="S18" s="12"/>
      <c r="T18" s="12"/>
      <c r="U18" s="12"/>
      <c r="V18" s="12"/>
      <c r="W18" s="12"/>
    </row>
    <row r="19" spans="1:23">
      <c r="A19" s="17" t="s">
        <v>209</v>
      </c>
      <c r="B19" s="18" t="s">
        <v>860</v>
      </c>
      <c r="C19" s="19">
        <v>21</v>
      </c>
      <c r="D19" s="19">
        <v>0</v>
      </c>
      <c r="E19" s="19">
        <v>3</v>
      </c>
      <c r="F19" s="19">
        <v>24</v>
      </c>
      <c r="G19" s="12"/>
      <c r="H19" s="12"/>
      <c r="I19" s="12"/>
      <c r="J19" s="12"/>
      <c r="K19" s="12"/>
      <c r="L19" s="12"/>
      <c r="M19" s="12"/>
      <c r="N19" s="12"/>
      <c r="O19" s="12"/>
      <c r="P19" s="12"/>
      <c r="Q19" s="12"/>
      <c r="R19" s="12"/>
      <c r="S19" s="12"/>
      <c r="T19" s="12"/>
      <c r="U19" s="12"/>
      <c r="V19" s="12"/>
      <c r="W19" s="12"/>
    </row>
    <row r="20" spans="1:23">
      <c r="A20" s="17" t="s">
        <v>210</v>
      </c>
      <c r="B20" s="18" t="s">
        <v>860</v>
      </c>
      <c r="C20" s="19">
        <v>15</v>
      </c>
      <c r="D20" s="19">
        <v>0</v>
      </c>
      <c r="E20" s="19">
        <v>2</v>
      </c>
      <c r="F20" s="19">
        <v>17</v>
      </c>
      <c r="G20" s="12"/>
      <c r="H20" s="12"/>
      <c r="I20" s="12"/>
      <c r="J20" s="12"/>
      <c r="K20" s="12"/>
      <c r="L20" s="12"/>
      <c r="M20" s="12"/>
      <c r="N20" s="12"/>
      <c r="O20" s="12"/>
      <c r="P20" s="12"/>
      <c r="Q20" s="12"/>
      <c r="R20" s="12"/>
      <c r="S20" s="12"/>
      <c r="T20" s="12"/>
      <c r="U20" s="12"/>
      <c r="V20" s="12"/>
      <c r="W20" s="12"/>
    </row>
    <row r="21" spans="1:23">
      <c r="A21" s="17" t="s">
        <v>211</v>
      </c>
      <c r="B21" s="18" t="s">
        <v>860</v>
      </c>
      <c r="C21" s="19">
        <v>12</v>
      </c>
      <c r="D21" s="19">
        <v>0</v>
      </c>
      <c r="E21" s="19">
        <v>2</v>
      </c>
      <c r="F21" s="19">
        <v>14</v>
      </c>
      <c r="G21" s="12"/>
      <c r="H21" s="12"/>
      <c r="I21" s="12"/>
      <c r="J21" s="12"/>
      <c r="K21" s="12"/>
      <c r="L21" s="12"/>
      <c r="M21" s="12"/>
      <c r="N21" s="12"/>
      <c r="O21" s="12"/>
      <c r="P21" s="12"/>
      <c r="Q21" s="12"/>
      <c r="R21" s="12"/>
      <c r="S21" s="12"/>
      <c r="T21" s="12"/>
      <c r="U21" s="12"/>
      <c r="V21" s="12"/>
      <c r="W21" s="12"/>
    </row>
    <row r="22" spans="1:23">
      <c r="A22" s="17" t="s">
        <v>212</v>
      </c>
      <c r="B22" s="18" t="s">
        <v>860</v>
      </c>
      <c r="C22" s="19">
        <v>8</v>
      </c>
      <c r="D22" s="19">
        <v>0</v>
      </c>
      <c r="E22" s="19">
        <v>2</v>
      </c>
      <c r="F22" s="19">
        <v>10</v>
      </c>
      <c r="G22" s="12"/>
      <c r="H22" s="12"/>
      <c r="I22" s="12"/>
      <c r="J22" s="12"/>
      <c r="K22" s="12"/>
      <c r="L22" s="12"/>
      <c r="M22" s="12"/>
      <c r="N22" s="12"/>
      <c r="O22" s="12"/>
      <c r="P22" s="12"/>
      <c r="Q22" s="12"/>
      <c r="R22" s="12"/>
      <c r="S22" s="12"/>
      <c r="T22" s="12"/>
      <c r="U22" s="12"/>
      <c r="V22" s="12"/>
      <c r="W22" s="12"/>
    </row>
    <row r="23" spans="1:23">
      <c r="A23" s="17" t="s">
        <v>213</v>
      </c>
      <c r="B23" s="18" t="s">
        <v>860</v>
      </c>
      <c r="C23" s="19">
        <v>11</v>
      </c>
      <c r="D23" s="19">
        <v>0</v>
      </c>
      <c r="E23" s="19">
        <v>2</v>
      </c>
      <c r="F23" s="19">
        <v>13</v>
      </c>
      <c r="G23" s="12"/>
      <c r="H23" s="12"/>
      <c r="I23" s="12"/>
      <c r="J23" s="12"/>
      <c r="K23" s="12"/>
      <c r="L23" s="12"/>
      <c r="M23" s="12"/>
      <c r="N23" s="12"/>
      <c r="O23" s="12"/>
      <c r="P23" s="12"/>
      <c r="Q23" s="12"/>
      <c r="R23" s="12"/>
      <c r="S23" s="12"/>
      <c r="T23" s="12"/>
      <c r="U23" s="12"/>
      <c r="V23" s="12"/>
      <c r="W23" s="12"/>
    </row>
    <row r="24" spans="1:23">
      <c r="A24" s="17" t="s">
        <v>214</v>
      </c>
      <c r="B24" s="18" t="s">
        <v>860</v>
      </c>
      <c r="C24" s="19">
        <v>34</v>
      </c>
      <c r="D24" s="19">
        <v>0</v>
      </c>
      <c r="E24" s="19">
        <v>3</v>
      </c>
      <c r="F24" s="19">
        <v>37</v>
      </c>
      <c r="G24" s="12"/>
      <c r="H24" s="12"/>
      <c r="I24" s="12"/>
      <c r="J24" s="12"/>
      <c r="K24" s="12"/>
      <c r="L24" s="12"/>
      <c r="M24" s="12"/>
      <c r="N24" s="12"/>
      <c r="O24" s="12"/>
      <c r="P24" s="12"/>
      <c r="Q24" s="12"/>
      <c r="R24" s="12"/>
      <c r="S24" s="12"/>
      <c r="T24" s="12"/>
      <c r="U24" s="12"/>
      <c r="V24" s="12"/>
      <c r="W24" s="12"/>
    </row>
    <row r="25" spans="1:23">
      <c r="A25" s="17" t="s">
        <v>215</v>
      </c>
      <c r="B25" s="18" t="s">
        <v>860</v>
      </c>
      <c r="C25" s="19">
        <v>24</v>
      </c>
      <c r="D25" s="19">
        <v>0</v>
      </c>
      <c r="E25" s="19">
        <v>3</v>
      </c>
      <c r="F25" s="19">
        <v>27</v>
      </c>
      <c r="G25" s="12"/>
      <c r="H25" s="12"/>
      <c r="I25" s="12"/>
      <c r="J25" s="12"/>
      <c r="K25" s="12"/>
      <c r="L25" s="12"/>
      <c r="M25" s="12"/>
      <c r="N25" s="12"/>
      <c r="O25" s="12"/>
      <c r="P25" s="12"/>
      <c r="Q25" s="12"/>
      <c r="R25" s="12"/>
      <c r="S25" s="12"/>
      <c r="T25" s="12"/>
      <c r="U25" s="12"/>
      <c r="V25" s="12"/>
      <c r="W25" s="12"/>
    </row>
    <row r="26" spans="1:23">
      <c r="A26" s="17" t="s">
        <v>216</v>
      </c>
      <c r="B26" s="18" t="s">
        <v>860</v>
      </c>
      <c r="C26" s="19">
        <v>17</v>
      </c>
      <c r="D26" s="19">
        <v>0</v>
      </c>
      <c r="E26" s="19">
        <v>4</v>
      </c>
      <c r="F26" s="19">
        <v>21</v>
      </c>
      <c r="G26" s="12"/>
      <c r="H26" s="12"/>
      <c r="I26" s="12"/>
      <c r="J26" s="12"/>
      <c r="K26" s="12"/>
      <c r="L26" s="12"/>
      <c r="M26" s="12"/>
      <c r="N26" s="12"/>
      <c r="O26" s="12"/>
      <c r="P26" s="12"/>
      <c r="Q26" s="12"/>
      <c r="R26" s="12"/>
      <c r="S26" s="12"/>
      <c r="T26" s="12"/>
      <c r="U26" s="12"/>
      <c r="V26" s="12"/>
      <c r="W26" s="12"/>
    </row>
    <row r="27" spans="1:23">
      <c r="A27" s="17" t="s">
        <v>217</v>
      </c>
      <c r="B27" s="18" t="s">
        <v>860</v>
      </c>
      <c r="C27" s="19">
        <v>27</v>
      </c>
      <c r="D27" s="19">
        <v>0</v>
      </c>
      <c r="E27" s="19">
        <v>4</v>
      </c>
      <c r="F27" s="19">
        <v>31</v>
      </c>
      <c r="G27" s="12"/>
      <c r="H27" s="12"/>
      <c r="I27" s="12"/>
      <c r="J27" s="12"/>
      <c r="K27" s="12"/>
      <c r="L27" s="12"/>
      <c r="M27" s="12"/>
      <c r="N27" s="12"/>
      <c r="O27" s="12"/>
      <c r="P27" s="12"/>
      <c r="Q27" s="12"/>
      <c r="R27" s="12"/>
      <c r="S27" s="12"/>
      <c r="T27" s="12"/>
      <c r="U27" s="12"/>
      <c r="V27" s="12"/>
      <c r="W27" s="12"/>
    </row>
    <row r="28" spans="1:23">
      <c r="A28" s="17" t="s">
        <v>218</v>
      </c>
      <c r="B28" s="18" t="s">
        <v>860</v>
      </c>
      <c r="C28" s="19">
        <v>45</v>
      </c>
      <c r="D28" s="19">
        <v>0</v>
      </c>
      <c r="E28" s="19">
        <v>3</v>
      </c>
      <c r="F28" s="19">
        <v>48</v>
      </c>
      <c r="G28" s="12"/>
      <c r="H28" s="12"/>
      <c r="I28" s="12"/>
      <c r="J28" s="12"/>
      <c r="K28" s="12"/>
      <c r="L28" s="12"/>
      <c r="M28" s="12"/>
      <c r="N28" s="12"/>
      <c r="O28" s="12"/>
      <c r="P28" s="12"/>
      <c r="Q28" s="12"/>
      <c r="R28" s="12"/>
      <c r="S28" s="12"/>
      <c r="T28" s="12"/>
      <c r="U28" s="12"/>
      <c r="V28" s="12"/>
      <c r="W28" s="12"/>
    </row>
    <row r="29" spans="1:23">
      <c r="A29" s="17" t="s">
        <v>219</v>
      </c>
      <c r="B29" s="18" t="s">
        <v>860</v>
      </c>
      <c r="C29" s="19">
        <v>25</v>
      </c>
      <c r="D29" s="19">
        <v>0</v>
      </c>
      <c r="E29" s="19">
        <v>4</v>
      </c>
      <c r="F29" s="19">
        <v>29</v>
      </c>
      <c r="G29" s="12"/>
      <c r="H29" s="12"/>
      <c r="I29" s="12"/>
      <c r="J29" s="12"/>
      <c r="K29" s="12"/>
      <c r="L29" s="12"/>
      <c r="M29" s="12"/>
      <c r="N29" s="12"/>
      <c r="O29" s="12"/>
      <c r="P29" s="12"/>
      <c r="Q29" s="12"/>
      <c r="R29" s="12"/>
      <c r="S29" s="12"/>
      <c r="T29" s="12"/>
      <c r="U29" s="12"/>
      <c r="V29" s="12"/>
      <c r="W29" s="12"/>
    </row>
    <row r="30" spans="1:23">
      <c r="A30" s="17" t="s">
        <v>220</v>
      </c>
      <c r="B30" s="18" t="s">
        <v>860</v>
      </c>
      <c r="C30" s="19">
        <v>16</v>
      </c>
      <c r="D30" s="19">
        <v>0</v>
      </c>
      <c r="E30" s="19">
        <v>3</v>
      </c>
      <c r="F30" s="19">
        <v>19</v>
      </c>
      <c r="G30" s="12"/>
      <c r="H30" s="12"/>
      <c r="I30" s="12"/>
      <c r="J30" s="12"/>
      <c r="K30" s="12"/>
      <c r="L30" s="12"/>
      <c r="M30" s="12"/>
      <c r="N30" s="12"/>
      <c r="O30" s="12"/>
      <c r="P30" s="12"/>
      <c r="Q30" s="12"/>
      <c r="R30" s="12"/>
      <c r="S30" s="12"/>
      <c r="T30" s="12"/>
      <c r="U30" s="12"/>
      <c r="V30" s="12"/>
      <c r="W30" s="12"/>
    </row>
    <row r="31" spans="1:23">
      <c r="A31" s="17" t="s">
        <v>221</v>
      </c>
      <c r="B31" s="18" t="s">
        <v>860</v>
      </c>
      <c r="C31" s="19">
        <v>11</v>
      </c>
      <c r="D31" s="19">
        <v>0</v>
      </c>
      <c r="E31" s="19">
        <v>3</v>
      </c>
      <c r="F31" s="19">
        <v>14</v>
      </c>
      <c r="G31" s="12"/>
      <c r="H31" s="12"/>
      <c r="I31" s="12"/>
      <c r="J31" s="12"/>
      <c r="K31" s="12"/>
      <c r="L31" s="12"/>
      <c r="M31" s="12"/>
      <c r="N31" s="12"/>
      <c r="O31" s="12"/>
      <c r="P31" s="12"/>
      <c r="Q31" s="12"/>
      <c r="R31" s="12"/>
      <c r="S31" s="12"/>
      <c r="T31" s="12"/>
      <c r="U31" s="12"/>
      <c r="V31" s="12"/>
      <c r="W31" s="12"/>
    </row>
    <row r="32" spans="1:23">
      <c r="A32" s="17" t="s">
        <v>222</v>
      </c>
      <c r="B32" s="18" t="s">
        <v>860</v>
      </c>
      <c r="C32" s="19">
        <v>46</v>
      </c>
      <c r="D32" s="19">
        <v>0</v>
      </c>
      <c r="E32" s="19">
        <v>4</v>
      </c>
      <c r="F32" s="19">
        <v>50</v>
      </c>
      <c r="G32" s="12"/>
      <c r="H32" s="12"/>
      <c r="I32" s="12"/>
      <c r="J32" s="12"/>
      <c r="K32" s="12"/>
      <c r="L32" s="12"/>
      <c r="M32" s="12"/>
      <c r="N32" s="12"/>
      <c r="O32" s="12"/>
      <c r="P32" s="12"/>
      <c r="Q32" s="12"/>
      <c r="R32" s="12"/>
      <c r="S32" s="12"/>
      <c r="T32" s="12"/>
      <c r="U32" s="12"/>
      <c r="V32" s="12"/>
      <c r="W32" s="12"/>
    </row>
    <row r="33" spans="1:23">
      <c r="A33" s="17" t="s">
        <v>223</v>
      </c>
      <c r="B33" s="18" t="s">
        <v>860</v>
      </c>
      <c r="C33" s="19">
        <v>25</v>
      </c>
      <c r="D33" s="19">
        <v>0</v>
      </c>
      <c r="E33" s="19">
        <v>4</v>
      </c>
      <c r="F33" s="19">
        <v>29</v>
      </c>
      <c r="G33" s="12"/>
      <c r="H33" s="12"/>
      <c r="I33" s="12"/>
      <c r="J33" s="12"/>
      <c r="K33" s="12"/>
      <c r="L33" s="12"/>
      <c r="M33" s="12"/>
      <c r="N33" s="12"/>
      <c r="O33" s="12"/>
      <c r="P33" s="12"/>
      <c r="Q33" s="12"/>
      <c r="R33" s="12"/>
      <c r="S33" s="12"/>
      <c r="T33" s="12"/>
      <c r="U33" s="12"/>
      <c r="V33" s="12"/>
      <c r="W33" s="12"/>
    </row>
    <row r="34" spans="1:23">
      <c r="A34" s="17" t="s">
        <v>224</v>
      </c>
      <c r="B34" s="18" t="s">
        <v>860</v>
      </c>
      <c r="C34" s="19">
        <v>23</v>
      </c>
      <c r="D34" s="19">
        <v>0</v>
      </c>
      <c r="E34" s="19">
        <v>5</v>
      </c>
      <c r="F34" s="19">
        <v>28</v>
      </c>
      <c r="G34" s="12"/>
      <c r="H34" s="12"/>
      <c r="I34" s="12"/>
      <c r="J34" s="12"/>
      <c r="K34" s="12"/>
      <c r="L34" s="12"/>
      <c r="M34" s="12"/>
      <c r="N34" s="12"/>
      <c r="O34" s="12"/>
      <c r="P34" s="12"/>
      <c r="Q34" s="12"/>
      <c r="R34" s="12"/>
      <c r="S34" s="12"/>
      <c r="T34" s="12"/>
      <c r="U34" s="12"/>
      <c r="V34" s="12"/>
      <c r="W34" s="12"/>
    </row>
    <row r="35" spans="1:23">
      <c r="A35" s="17" t="s">
        <v>225</v>
      </c>
      <c r="B35" s="18" t="s">
        <v>860</v>
      </c>
      <c r="C35" s="19">
        <v>34</v>
      </c>
      <c r="D35" s="19">
        <v>0</v>
      </c>
      <c r="E35" s="19">
        <v>4</v>
      </c>
      <c r="F35" s="19">
        <v>38</v>
      </c>
      <c r="G35" s="12"/>
      <c r="H35" s="12"/>
      <c r="I35" s="12"/>
      <c r="J35" s="12"/>
      <c r="K35" s="12"/>
      <c r="L35" s="12"/>
      <c r="M35" s="12"/>
      <c r="N35" s="12"/>
      <c r="O35" s="12"/>
      <c r="P35" s="12"/>
      <c r="Q35" s="12"/>
      <c r="R35" s="12"/>
      <c r="S35" s="12"/>
      <c r="T35" s="12"/>
      <c r="U35" s="12"/>
      <c r="V35" s="12"/>
      <c r="W35" s="12"/>
    </row>
    <row r="36" spans="1:23">
      <c r="A36" s="17" t="s">
        <v>226</v>
      </c>
      <c r="B36" s="18" t="s">
        <v>860</v>
      </c>
      <c r="C36" s="19">
        <v>63</v>
      </c>
      <c r="D36" s="19">
        <v>0</v>
      </c>
      <c r="E36" s="19">
        <v>2</v>
      </c>
      <c r="F36" s="19">
        <v>65</v>
      </c>
      <c r="G36" s="12"/>
      <c r="H36" s="12"/>
      <c r="I36" s="12"/>
      <c r="J36" s="12"/>
      <c r="K36" s="12"/>
      <c r="L36" s="12"/>
      <c r="M36" s="12"/>
      <c r="N36" s="12"/>
      <c r="O36" s="12"/>
      <c r="P36" s="12"/>
      <c r="Q36" s="12"/>
      <c r="R36" s="12"/>
      <c r="S36" s="12"/>
      <c r="T36" s="12"/>
      <c r="U36" s="12"/>
      <c r="V36" s="12"/>
      <c r="W36" s="12"/>
    </row>
    <row r="37" spans="1:23">
      <c r="A37" s="17" t="s">
        <v>227</v>
      </c>
      <c r="B37" s="18" t="s">
        <v>860</v>
      </c>
      <c r="C37" s="19">
        <v>16</v>
      </c>
      <c r="D37" s="19">
        <v>0</v>
      </c>
      <c r="E37" s="19">
        <v>3</v>
      </c>
      <c r="F37" s="19">
        <v>19</v>
      </c>
      <c r="G37" s="12"/>
      <c r="H37" s="12"/>
      <c r="I37" s="12"/>
      <c r="J37" s="12"/>
      <c r="K37" s="12"/>
      <c r="L37" s="12"/>
      <c r="M37" s="12"/>
      <c r="N37" s="12"/>
      <c r="O37" s="12"/>
      <c r="P37" s="12"/>
      <c r="Q37" s="12"/>
      <c r="R37" s="12"/>
      <c r="S37" s="12"/>
      <c r="T37" s="12"/>
      <c r="U37" s="12"/>
      <c r="V37" s="12"/>
      <c r="W37" s="12"/>
    </row>
    <row r="38" spans="1:23">
      <c r="A38" s="17" t="s">
        <v>228</v>
      </c>
      <c r="B38" s="18" t="s">
        <v>860</v>
      </c>
      <c r="C38" s="19">
        <v>14</v>
      </c>
      <c r="D38" s="19">
        <v>0</v>
      </c>
      <c r="E38" s="19">
        <v>3</v>
      </c>
      <c r="F38" s="19">
        <v>17</v>
      </c>
      <c r="G38" s="12"/>
      <c r="H38" s="12"/>
      <c r="I38" s="12"/>
      <c r="J38" s="12"/>
      <c r="K38" s="12"/>
      <c r="L38" s="12"/>
      <c r="M38" s="12"/>
      <c r="N38" s="12"/>
      <c r="O38" s="12"/>
      <c r="P38" s="12"/>
      <c r="Q38" s="12"/>
      <c r="R38" s="12"/>
      <c r="S38" s="12"/>
      <c r="T38" s="12"/>
      <c r="U38" s="12"/>
      <c r="V38" s="12"/>
      <c r="W38" s="12"/>
    </row>
    <row r="39" spans="1:23">
      <c r="A39" s="17" t="s">
        <v>229</v>
      </c>
      <c r="B39" s="18" t="s">
        <v>860</v>
      </c>
      <c r="C39" s="19">
        <v>19</v>
      </c>
      <c r="D39" s="19">
        <v>0</v>
      </c>
      <c r="E39" s="19">
        <v>3</v>
      </c>
      <c r="F39" s="19">
        <v>22</v>
      </c>
      <c r="G39" s="12"/>
      <c r="H39" s="12"/>
      <c r="I39" s="12"/>
      <c r="J39" s="12"/>
      <c r="K39" s="12"/>
      <c r="L39" s="12"/>
      <c r="M39" s="12"/>
      <c r="N39" s="12"/>
      <c r="O39" s="12"/>
      <c r="P39" s="12"/>
      <c r="Q39" s="12"/>
      <c r="R39" s="12"/>
      <c r="S39" s="12"/>
      <c r="T39" s="12"/>
      <c r="U39" s="12"/>
      <c r="V39" s="12"/>
      <c r="W39" s="12"/>
    </row>
    <row r="40" spans="1:23">
      <c r="A40" s="17" t="s">
        <v>230</v>
      </c>
      <c r="B40" s="18" t="s">
        <v>860</v>
      </c>
      <c r="C40" s="19">
        <v>16</v>
      </c>
      <c r="D40" s="19">
        <v>0</v>
      </c>
      <c r="E40" s="19">
        <v>4</v>
      </c>
      <c r="F40" s="19">
        <v>20</v>
      </c>
      <c r="G40" s="12"/>
      <c r="H40" s="12"/>
      <c r="I40" s="12"/>
      <c r="J40" s="12"/>
      <c r="K40" s="12"/>
      <c r="L40" s="12"/>
      <c r="M40" s="12"/>
      <c r="N40" s="12"/>
      <c r="O40" s="12"/>
      <c r="P40" s="12"/>
      <c r="Q40" s="12"/>
      <c r="R40" s="12"/>
      <c r="S40" s="12"/>
      <c r="T40" s="12"/>
      <c r="U40" s="12"/>
      <c r="V40" s="12"/>
      <c r="W40" s="12"/>
    </row>
    <row r="41" spans="1:23">
      <c r="A41" s="17" t="s">
        <v>231</v>
      </c>
      <c r="B41" s="18" t="s">
        <v>860</v>
      </c>
      <c r="C41" s="19">
        <v>17</v>
      </c>
      <c r="D41" s="19">
        <v>0</v>
      </c>
      <c r="E41" s="19">
        <v>3</v>
      </c>
      <c r="F41" s="19">
        <v>20</v>
      </c>
      <c r="G41" s="12"/>
      <c r="H41" s="12"/>
      <c r="I41" s="12"/>
      <c r="J41" s="12"/>
      <c r="K41" s="12"/>
      <c r="L41" s="12"/>
      <c r="M41" s="12"/>
      <c r="N41" s="12"/>
      <c r="O41" s="12"/>
      <c r="P41" s="12"/>
      <c r="Q41" s="12"/>
      <c r="R41" s="12"/>
      <c r="S41" s="12"/>
      <c r="T41" s="12"/>
      <c r="U41" s="12"/>
      <c r="V41" s="12"/>
      <c r="W41" s="12"/>
    </row>
    <row r="42" spans="1:23">
      <c r="A42" s="17" t="s">
        <v>232</v>
      </c>
      <c r="B42" s="18" t="s">
        <v>860</v>
      </c>
      <c r="C42" s="19">
        <v>17</v>
      </c>
      <c r="D42" s="19">
        <v>0</v>
      </c>
      <c r="E42" s="19">
        <v>3</v>
      </c>
      <c r="F42" s="19">
        <v>20</v>
      </c>
      <c r="G42" s="12"/>
      <c r="H42" s="12"/>
      <c r="I42" s="12"/>
      <c r="J42" s="12"/>
      <c r="K42" s="12"/>
      <c r="L42" s="12"/>
      <c r="M42" s="12"/>
      <c r="N42" s="12"/>
      <c r="O42" s="12"/>
      <c r="P42" s="12"/>
      <c r="Q42" s="12"/>
      <c r="R42" s="12"/>
      <c r="S42" s="12"/>
      <c r="T42" s="12"/>
      <c r="U42" s="12"/>
      <c r="V42" s="12"/>
      <c r="W42" s="12"/>
    </row>
    <row r="43" spans="1:23">
      <c r="A43" s="17" t="s">
        <v>233</v>
      </c>
      <c r="B43" s="18" t="s">
        <v>860</v>
      </c>
      <c r="C43" s="19">
        <v>20</v>
      </c>
      <c r="D43" s="19">
        <v>0</v>
      </c>
      <c r="E43" s="19">
        <v>4</v>
      </c>
      <c r="F43" s="19">
        <v>24</v>
      </c>
      <c r="G43" s="12"/>
      <c r="H43" s="12"/>
      <c r="I43" s="12"/>
      <c r="J43" s="12"/>
      <c r="K43" s="12"/>
      <c r="L43" s="12"/>
      <c r="M43" s="12"/>
      <c r="N43" s="12"/>
      <c r="O43" s="12"/>
      <c r="P43" s="12"/>
      <c r="Q43" s="12"/>
      <c r="R43" s="12"/>
      <c r="S43" s="12"/>
      <c r="T43" s="12"/>
      <c r="U43" s="12"/>
      <c r="V43" s="12"/>
      <c r="W43" s="12"/>
    </row>
    <row r="44" spans="1:23">
      <c r="A44" s="17" t="s">
        <v>234</v>
      </c>
      <c r="B44" s="18" t="s">
        <v>860</v>
      </c>
      <c r="C44" s="19">
        <v>69</v>
      </c>
      <c r="D44" s="19">
        <v>0</v>
      </c>
      <c r="E44" s="19">
        <v>4</v>
      </c>
      <c r="F44" s="19">
        <v>73</v>
      </c>
      <c r="G44" s="12"/>
      <c r="H44" s="12"/>
      <c r="I44" s="12"/>
      <c r="J44" s="12"/>
      <c r="K44" s="12"/>
      <c r="L44" s="12"/>
      <c r="M44" s="12"/>
      <c r="N44" s="12"/>
      <c r="O44" s="12"/>
      <c r="P44" s="12"/>
      <c r="Q44" s="12"/>
      <c r="R44" s="12"/>
      <c r="S44" s="12"/>
      <c r="T44" s="12"/>
      <c r="U44" s="12"/>
      <c r="V44" s="12"/>
      <c r="W44" s="12"/>
    </row>
    <row r="45" spans="1:23">
      <c r="A45" s="17" t="s">
        <v>235</v>
      </c>
      <c r="B45" s="18" t="s">
        <v>860</v>
      </c>
      <c r="C45" s="19">
        <v>14</v>
      </c>
      <c r="D45" s="19">
        <v>0</v>
      </c>
      <c r="E45" s="19">
        <v>3</v>
      </c>
      <c r="F45" s="19">
        <v>17</v>
      </c>
      <c r="G45" s="12"/>
      <c r="H45" s="12"/>
      <c r="I45" s="12"/>
      <c r="J45" s="12"/>
      <c r="K45" s="12"/>
      <c r="L45" s="12"/>
      <c r="M45" s="12"/>
      <c r="N45" s="12"/>
      <c r="O45" s="12"/>
      <c r="P45" s="12"/>
      <c r="Q45" s="12"/>
      <c r="R45" s="12"/>
      <c r="S45" s="12"/>
      <c r="T45" s="12"/>
      <c r="U45" s="12"/>
      <c r="V45" s="12"/>
      <c r="W45" s="12"/>
    </row>
    <row r="46" spans="1:23">
      <c r="A46" s="17" t="s">
        <v>236</v>
      </c>
      <c r="B46" s="18" t="s">
        <v>860</v>
      </c>
      <c r="C46" s="19">
        <v>16</v>
      </c>
      <c r="D46" s="19">
        <v>0</v>
      </c>
      <c r="E46" s="19">
        <v>3</v>
      </c>
      <c r="F46" s="19">
        <v>19</v>
      </c>
      <c r="G46" s="12"/>
      <c r="H46" s="12"/>
      <c r="I46" s="12"/>
      <c r="J46" s="12"/>
      <c r="K46" s="12"/>
      <c r="L46" s="12"/>
      <c r="M46" s="12"/>
      <c r="N46" s="12"/>
      <c r="O46" s="12"/>
      <c r="P46" s="12"/>
      <c r="Q46" s="12"/>
      <c r="R46" s="12"/>
      <c r="S46" s="12"/>
      <c r="T46" s="12"/>
      <c r="U46" s="12"/>
      <c r="V46" s="12"/>
      <c r="W46" s="12"/>
    </row>
    <row r="47" spans="1:23">
      <c r="A47" s="17" t="s">
        <v>237</v>
      </c>
      <c r="B47" s="18" t="s">
        <v>860</v>
      </c>
      <c r="C47" s="19">
        <v>16</v>
      </c>
      <c r="D47" s="19">
        <v>0</v>
      </c>
      <c r="E47" s="19">
        <v>3</v>
      </c>
      <c r="F47" s="19">
        <v>19</v>
      </c>
      <c r="G47" s="12"/>
      <c r="H47" s="12"/>
      <c r="I47" s="12"/>
      <c r="J47" s="12"/>
      <c r="K47" s="12"/>
      <c r="L47" s="12"/>
      <c r="M47" s="12"/>
      <c r="N47" s="12"/>
      <c r="O47" s="12"/>
      <c r="P47" s="12"/>
      <c r="Q47" s="12"/>
      <c r="R47" s="12"/>
      <c r="S47" s="12"/>
      <c r="T47" s="12"/>
      <c r="U47" s="12"/>
      <c r="V47" s="12"/>
      <c r="W47" s="12"/>
    </row>
    <row r="48" spans="1:23">
      <c r="A48" s="17" t="s">
        <v>238</v>
      </c>
      <c r="B48" s="18" t="s">
        <v>860</v>
      </c>
      <c r="C48" s="19">
        <v>12</v>
      </c>
      <c r="D48" s="19">
        <v>0</v>
      </c>
      <c r="E48" s="19">
        <v>4</v>
      </c>
      <c r="F48" s="19">
        <v>16</v>
      </c>
      <c r="G48" s="12"/>
      <c r="H48" s="12"/>
      <c r="I48" s="12"/>
      <c r="J48" s="12"/>
      <c r="K48" s="12"/>
      <c r="L48" s="12"/>
      <c r="M48" s="12"/>
      <c r="N48" s="12"/>
      <c r="O48" s="12"/>
      <c r="P48" s="12"/>
      <c r="Q48" s="12"/>
      <c r="R48" s="12"/>
      <c r="S48" s="12"/>
      <c r="T48" s="12"/>
      <c r="U48" s="12"/>
      <c r="V48" s="12"/>
      <c r="W48" s="12"/>
    </row>
    <row r="49" spans="1:23">
      <c r="A49" s="17" t="s">
        <v>239</v>
      </c>
      <c r="B49" s="18" t="s">
        <v>860</v>
      </c>
      <c r="C49" s="19">
        <v>14</v>
      </c>
      <c r="D49" s="19">
        <v>0</v>
      </c>
      <c r="E49" s="19">
        <v>4</v>
      </c>
      <c r="F49" s="19">
        <v>18</v>
      </c>
      <c r="G49" s="12"/>
      <c r="H49" s="12"/>
      <c r="I49" s="12"/>
      <c r="J49" s="12"/>
      <c r="K49" s="12"/>
      <c r="L49" s="12"/>
      <c r="M49" s="12"/>
      <c r="N49" s="12"/>
      <c r="O49" s="12"/>
      <c r="P49" s="12"/>
      <c r="Q49" s="12"/>
      <c r="R49" s="12"/>
      <c r="S49" s="12"/>
      <c r="T49" s="12"/>
      <c r="U49" s="12"/>
      <c r="V49" s="12"/>
      <c r="W49" s="12"/>
    </row>
    <row r="50" spans="1:23">
      <c r="A50" s="17" t="s">
        <v>240</v>
      </c>
      <c r="B50" s="18" t="s">
        <v>860</v>
      </c>
      <c r="C50" s="19">
        <v>11</v>
      </c>
      <c r="D50" s="19">
        <v>0</v>
      </c>
      <c r="E50" s="19">
        <v>3</v>
      </c>
      <c r="F50" s="19">
        <v>14</v>
      </c>
      <c r="G50" s="12"/>
      <c r="H50" s="12"/>
      <c r="I50" s="12"/>
      <c r="J50" s="12"/>
      <c r="K50" s="12"/>
      <c r="L50" s="12"/>
      <c r="M50" s="12"/>
      <c r="N50" s="12"/>
      <c r="O50" s="12"/>
      <c r="P50" s="12"/>
      <c r="Q50" s="12"/>
      <c r="R50" s="12"/>
      <c r="S50" s="12"/>
      <c r="T50" s="12"/>
      <c r="U50" s="12"/>
      <c r="V50" s="12"/>
      <c r="W50" s="12"/>
    </row>
    <row r="51" spans="1:23">
      <c r="A51" s="17" t="s">
        <v>241</v>
      </c>
      <c r="B51" s="18" t="s">
        <v>860</v>
      </c>
      <c r="C51" s="19">
        <v>37</v>
      </c>
      <c r="D51" s="19">
        <v>0</v>
      </c>
      <c r="E51" s="19">
        <v>4</v>
      </c>
      <c r="F51" s="19">
        <v>41</v>
      </c>
      <c r="G51" s="12"/>
      <c r="H51" s="12"/>
      <c r="I51" s="12"/>
      <c r="J51" s="12"/>
      <c r="K51" s="12"/>
      <c r="L51" s="12"/>
      <c r="M51" s="12"/>
      <c r="N51" s="12"/>
      <c r="O51" s="12"/>
      <c r="P51" s="12"/>
      <c r="Q51" s="12"/>
      <c r="R51" s="12"/>
      <c r="S51" s="12"/>
      <c r="T51" s="12"/>
      <c r="U51" s="12"/>
      <c r="V51" s="12"/>
      <c r="W51" s="12"/>
    </row>
    <row r="52" spans="1:23">
      <c r="A52" s="17" t="s">
        <v>242</v>
      </c>
      <c r="B52" s="18" t="s">
        <v>860</v>
      </c>
      <c r="C52" s="19">
        <v>27</v>
      </c>
      <c r="D52" s="19">
        <v>0</v>
      </c>
      <c r="E52" s="19">
        <v>3</v>
      </c>
      <c r="F52" s="19">
        <v>30</v>
      </c>
      <c r="G52" s="12"/>
      <c r="H52" s="12"/>
      <c r="I52" s="12"/>
      <c r="J52" s="12"/>
      <c r="K52" s="12"/>
      <c r="L52" s="12"/>
      <c r="M52" s="12"/>
      <c r="N52" s="12"/>
      <c r="O52" s="12"/>
      <c r="P52" s="12"/>
      <c r="Q52" s="12"/>
      <c r="R52" s="12"/>
      <c r="S52" s="12"/>
      <c r="T52" s="12"/>
      <c r="U52" s="12"/>
      <c r="V52" s="12"/>
      <c r="W52" s="12"/>
    </row>
    <row r="53" spans="1:23">
      <c r="A53" s="17" t="s">
        <v>243</v>
      </c>
      <c r="B53" s="18" t="s">
        <v>860</v>
      </c>
      <c r="C53" s="19">
        <v>18</v>
      </c>
      <c r="D53" s="19">
        <v>0</v>
      </c>
      <c r="E53" s="19">
        <v>3</v>
      </c>
      <c r="F53" s="19">
        <v>21</v>
      </c>
      <c r="G53" s="12"/>
      <c r="H53" s="12"/>
      <c r="I53" s="12"/>
      <c r="J53" s="12"/>
      <c r="K53" s="12"/>
      <c r="L53" s="12"/>
      <c r="M53" s="12"/>
      <c r="N53" s="12"/>
      <c r="O53" s="12"/>
      <c r="P53" s="12"/>
      <c r="Q53" s="12"/>
      <c r="R53" s="12"/>
      <c r="S53" s="12"/>
      <c r="T53" s="12"/>
      <c r="U53" s="12"/>
      <c r="V53" s="12"/>
      <c r="W53" s="12"/>
    </row>
    <row r="54" spans="1:23">
      <c r="A54" s="17" t="s">
        <v>244</v>
      </c>
      <c r="B54" s="18" t="s">
        <v>860</v>
      </c>
      <c r="C54" s="19">
        <v>16</v>
      </c>
      <c r="D54" s="19">
        <v>0</v>
      </c>
      <c r="E54" s="19">
        <v>4</v>
      </c>
      <c r="F54" s="19">
        <v>20</v>
      </c>
      <c r="G54" s="12"/>
      <c r="H54" s="12"/>
      <c r="I54" s="12"/>
      <c r="J54" s="12"/>
      <c r="K54" s="12"/>
      <c r="L54" s="12"/>
      <c r="M54" s="12"/>
      <c r="N54" s="12"/>
      <c r="O54" s="12"/>
      <c r="P54" s="12"/>
      <c r="Q54" s="12"/>
      <c r="R54" s="12"/>
      <c r="S54" s="12"/>
      <c r="T54" s="12"/>
      <c r="U54" s="12"/>
      <c r="V54" s="12"/>
      <c r="W54" s="12"/>
    </row>
    <row r="55" spans="1:23">
      <c r="A55" s="17" t="s">
        <v>245</v>
      </c>
      <c r="B55" s="18" t="s">
        <v>860</v>
      </c>
      <c r="C55" s="19">
        <v>15</v>
      </c>
      <c r="D55" s="19">
        <v>0</v>
      </c>
      <c r="E55" s="19">
        <v>4</v>
      </c>
      <c r="F55" s="19">
        <v>19</v>
      </c>
      <c r="G55" s="12"/>
      <c r="H55" s="12"/>
      <c r="I55" s="12"/>
      <c r="J55" s="12"/>
      <c r="K55" s="12"/>
      <c r="L55" s="12"/>
      <c r="M55" s="12"/>
      <c r="N55" s="12"/>
      <c r="O55" s="12"/>
      <c r="P55" s="12"/>
      <c r="Q55" s="12"/>
      <c r="R55" s="12"/>
      <c r="S55" s="12"/>
      <c r="T55" s="12"/>
      <c r="U55" s="12"/>
      <c r="V55" s="12"/>
      <c r="W55" s="12"/>
    </row>
    <row r="56" spans="1:23">
      <c r="A56" s="17" t="s">
        <v>246</v>
      </c>
      <c r="B56" s="18" t="s">
        <v>860</v>
      </c>
      <c r="C56" s="19">
        <v>27</v>
      </c>
      <c r="D56" s="19">
        <v>0</v>
      </c>
      <c r="E56" s="19">
        <v>4</v>
      </c>
      <c r="F56" s="19">
        <v>31</v>
      </c>
      <c r="G56" s="12"/>
      <c r="H56" s="12"/>
      <c r="I56" s="12"/>
      <c r="J56" s="12"/>
      <c r="K56" s="12"/>
      <c r="L56" s="12"/>
      <c r="M56" s="12"/>
      <c r="N56" s="12"/>
      <c r="O56" s="12"/>
      <c r="P56" s="12"/>
      <c r="Q56" s="12"/>
      <c r="R56" s="12"/>
      <c r="S56" s="12"/>
      <c r="T56" s="12"/>
      <c r="U56" s="12"/>
      <c r="V56" s="12"/>
      <c r="W56" s="12"/>
    </row>
    <row r="57" spans="1:23">
      <c r="A57" s="17" t="s">
        <v>247</v>
      </c>
      <c r="B57" s="18" t="s">
        <v>860</v>
      </c>
      <c r="C57" s="19">
        <v>15</v>
      </c>
      <c r="D57" s="19">
        <v>0</v>
      </c>
      <c r="E57" s="19">
        <v>3</v>
      </c>
      <c r="F57" s="19">
        <v>18</v>
      </c>
      <c r="G57" s="12"/>
      <c r="H57" s="12"/>
      <c r="I57" s="12"/>
      <c r="J57" s="12"/>
      <c r="K57" s="12"/>
      <c r="L57" s="12"/>
      <c r="M57" s="12"/>
      <c r="N57" s="12"/>
      <c r="O57" s="12"/>
      <c r="P57" s="12"/>
      <c r="Q57" s="12"/>
      <c r="R57" s="12"/>
      <c r="S57" s="12"/>
      <c r="T57" s="12"/>
      <c r="U57" s="12"/>
      <c r="V57" s="12"/>
      <c r="W57" s="12"/>
    </row>
    <row r="58" spans="1:23">
      <c r="A58" s="17" t="s">
        <v>248</v>
      </c>
      <c r="B58" s="18" t="s">
        <v>860</v>
      </c>
      <c r="C58" s="19">
        <v>18</v>
      </c>
      <c r="D58" s="19">
        <v>0</v>
      </c>
      <c r="E58" s="19">
        <v>3</v>
      </c>
      <c r="F58" s="19">
        <v>21</v>
      </c>
      <c r="G58" s="12"/>
      <c r="H58" s="12"/>
      <c r="I58" s="12"/>
      <c r="J58" s="12"/>
      <c r="K58" s="12"/>
      <c r="L58" s="12"/>
      <c r="M58" s="12"/>
      <c r="N58" s="12"/>
      <c r="O58" s="12"/>
      <c r="P58" s="12"/>
      <c r="Q58" s="12"/>
      <c r="R58" s="12"/>
      <c r="S58" s="12"/>
      <c r="T58" s="12"/>
      <c r="U58" s="12"/>
      <c r="V58" s="12"/>
      <c r="W58" s="12"/>
    </row>
    <row r="59" spans="1:23">
      <c r="A59" s="17" t="s">
        <v>249</v>
      </c>
      <c r="B59" s="18" t="s">
        <v>860</v>
      </c>
      <c r="C59" s="19">
        <v>17</v>
      </c>
      <c r="D59" s="19">
        <v>0</v>
      </c>
      <c r="E59" s="19">
        <v>3</v>
      </c>
      <c r="F59" s="19">
        <v>20</v>
      </c>
      <c r="G59" s="12"/>
      <c r="H59" s="12"/>
      <c r="I59" s="12"/>
      <c r="J59" s="12"/>
      <c r="K59" s="12"/>
      <c r="L59" s="12"/>
      <c r="M59" s="12"/>
      <c r="N59" s="12"/>
      <c r="O59" s="12"/>
      <c r="P59" s="12"/>
      <c r="Q59" s="12"/>
      <c r="R59" s="12"/>
      <c r="S59" s="12"/>
      <c r="T59" s="12"/>
      <c r="U59" s="12"/>
      <c r="V59" s="12"/>
      <c r="W59" s="12"/>
    </row>
    <row r="60" spans="1:23">
      <c r="A60" s="17" t="s">
        <v>250</v>
      </c>
      <c r="B60" s="18" t="s">
        <v>860</v>
      </c>
      <c r="C60" s="19">
        <v>11</v>
      </c>
      <c r="D60" s="19">
        <v>0</v>
      </c>
      <c r="E60" s="19">
        <v>3</v>
      </c>
      <c r="F60" s="19">
        <v>14</v>
      </c>
      <c r="G60" s="12"/>
      <c r="H60" s="12"/>
      <c r="I60" s="12"/>
      <c r="J60" s="12"/>
      <c r="K60" s="12"/>
      <c r="L60" s="12"/>
      <c r="M60" s="12"/>
      <c r="N60" s="12"/>
      <c r="O60" s="12"/>
      <c r="P60" s="12"/>
      <c r="Q60" s="12"/>
      <c r="R60" s="12"/>
      <c r="S60" s="12"/>
      <c r="T60" s="12"/>
      <c r="U60" s="12"/>
      <c r="V60" s="12"/>
      <c r="W60" s="12"/>
    </row>
    <row r="61" spans="1:23">
      <c r="A61" s="17" t="s">
        <v>251</v>
      </c>
      <c r="B61" s="18" t="s">
        <v>860</v>
      </c>
      <c r="C61" s="19">
        <v>21</v>
      </c>
      <c r="D61" s="19">
        <v>0</v>
      </c>
      <c r="E61" s="19">
        <v>3</v>
      </c>
      <c r="F61" s="19">
        <v>24</v>
      </c>
      <c r="G61" s="12"/>
      <c r="H61" s="12"/>
      <c r="I61" s="12"/>
      <c r="J61" s="12"/>
      <c r="K61" s="12"/>
      <c r="L61" s="12"/>
      <c r="M61" s="12"/>
      <c r="N61" s="12"/>
      <c r="O61" s="12"/>
      <c r="P61" s="12"/>
      <c r="Q61" s="12"/>
      <c r="R61" s="12"/>
      <c r="S61" s="12"/>
      <c r="T61" s="12"/>
      <c r="U61" s="12"/>
      <c r="V61" s="12"/>
      <c r="W61" s="12"/>
    </row>
    <row r="62" spans="1:23">
      <c r="A62" s="17" t="s">
        <v>252</v>
      </c>
      <c r="B62" s="18" t="s">
        <v>860</v>
      </c>
      <c r="C62" s="19">
        <v>42</v>
      </c>
      <c r="D62" s="19">
        <v>0</v>
      </c>
      <c r="E62" s="19">
        <v>4</v>
      </c>
      <c r="F62" s="19">
        <v>46</v>
      </c>
      <c r="G62" s="12"/>
      <c r="H62" s="12"/>
      <c r="I62" s="12"/>
      <c r="J62" s="12"/>
      <c r="K62" s="12"/>
      <c r="L62" s="12"/>
      <c r="M62" s="12"/>
      <c r="N62" s="12"/>
      <c r="O62" s="12"/>
      <c r="P62" s="12"/>
      <c r="Q62" s="12"/>
      <c r="R62" s="12"/>
      <c r="S62" s="12"/>
      <c r="T62" s="12"/>
      <c r="U62" s="12"/>
      <c r="V62" s="12"/>
      <c r="W62" s="12"/>
    </row>
    <row r="63" spans="1:23">
      <c r="A63" s="17" t="s">
        <v>253</v>
      </c>
      <c r="B63" s="18" t="s">
        <v>860</v>
      </c>
      <c r="C63" s="19">
        <v>22</v>
      </c>
      <c r="D63" s="19">
        <v>0</v>
      </c>
      <c r="E63" s="19">
        <v>5</v>
      </c>
      <c r="F63" s="19">
        <v>27</v>
      </c>
      <c r="G63" s="12"/>
      <c r="H63" s="12"/>
      <c r="I63" s="12"/>
      <c r="J63" s="12"/>
      <c r="K63" s="12"/>
      <c r="L63" s="12"/>
      <c r="M63" s="12"/>
      <c r="N63" s="12"/>
      <c r="O63" s="12"/>
      <c r="P63" s="12"/>
      <c r="Q63" s="12"/>
      <c r="R63" s="12"/>
      <c r="S63" s="12"/>
      <c r="T63" s="12"/>
      <c r="U63" s="12"/>
      <c r="V63" s="12"/>
      <c r="W63" s="12"/>
    </row>
    <row r="64" spans="1:23">
      <c r="A64" s="17" t="s">
        <v>254</v>
      </c>
      <c r="B64" s="18" t="s">
        <v>860</v>
      </c>
      <c r="C64" s="19">
        <v>22</v>
      </c>
      <c r="D64" s="19">
        <v>0</v>
      </c>
      <c r="E64" s="19">
        <v>4</v>
      </c>
      <c r="F64" s="19">
        <v>26</v>
      </c>
      <c r="G64" s="12"/>
      <c r="H64" s="12"/>
      <c r="I64" s="12"/>
      <c r="J64" s="12"/>
      <c r="K64" s="12"/>
      <c r="L64" s="12"/>
      <c r="M64" s="12"/>
      <c r="N64" s="12"/>
      <c r="O64" s="12"/>
      <c r="P64" s="12"/>
      <c r="Q64" s="12"/>
      <c r="R64" s="12"/>
      <c r="S64" s="12"/>
      <c r="T64" s="12"/>
      <c r="U64" s="12"/>
      <c r="V64" s="12"/>
      <c r="W64" s="12"/>
    </row>
    <row r="65" spans="1:23">
      <c r="A65" s="17" t="s">
        <v>255</v>
      </c>
      <c r="B65" s="18" t="s">
        <v>860</v>
      </c>
      <c r="C65" s="19">
        <v>64</v>
      </c>
      <c r="D65" s="19">
        <v>0</v>
      </c>
      <c r="E65" s="19">
        <v>4</v>
      </c>
      <c r="F65" s="19">
        <v>68</v>
      </c>
      <c r="G65" s="12"/>
      <c r="H65" s="12"/>
      <c r="I65" s="12"/>
      <c r="J65" s="12"/>
      <c r="K65" s="12"/>
      <c r="L65" s="12"/>
      <c r="M65" s="12"/>
      <c r="N65" s="12"/>
      <c r="O65" s="12"/>
      <c r="P65" s="12"/>
      <c r="Q65" s="12"/>
      <c r="R65" s="12"/>
      <c r="S65" s="12"/>
      <c r="T65" s="12"/>
      <c r="U65" s="12"/>
      <c r="V65" s="12"/>
      <c r="W65" s="12"/>
    </row>
    <row r="66" spans="1:23">
      <c r="A66" s="17" t="s">
        <v>256</v>
      </c>
      <c r="B66" s="18" t="s">
        <v>860</v>
      </c>
      <c r="C66" s="19">
        <v>19</v>
      </c>
      <c r="D66" s="19">
        <v>0</v>
      </c>
      <c r="E66" s="19">
        <v>4</v>
      </c>
      <c r="F66" s="19">
        <v>23</v>
      </c>
      <c r="G66" s="12"/>
      <c r="H66" s="12"/>
      <c r="I66" s="12"/>
      <c r="J66" s="12"/>
      <c r="K66" s="12"/>
      <c r="L66" s="12"/>
      <c r="M66" s="12"/>
      <c r="N66" s="12"/>
      <c r="O66" s="12"/>
      <c r="P66" s="12"/>
      <c r="Q66" s="12"/>
      <c r="R66" s="12"/>
      <c r="S66" s="12"/>
      <c r="T66" s="12"/>
      <c r="U66" s="12"/>
      <c r="V66" s="12"/>
      <c r="W66" s="12"/>
    </row>
    <row r="67" spans="1:23">
      <c r="A67" s="17" t="s">
        <v>257</v>
      </c>
      <c r="B67" s="18" t="s">
        <v>860</v>
      </c>
      <c r="C67" s="19">
        <v>24</v>
      </c>
      <c r="D67" s="19">
        <v>0</v>
      </c>
      <c r="E67" s="19">
        <v>4</v>
      </c>
      <c r="F67" s="19">
        <v>28</v>
      </c>
      <c r="G67" s="12"/>
      <c r="H67" s="12"/>
      <c r="I67" s="12"/>
      <c r="J67" s="12"/>
      <c r="K67" s="12"/>
      <c r="L67" s="12"/>
      <c r="M67" s="12"/>
      <c r="N67" s="12"/>
      <c r="O67" s="12"/>
      <c r="P67" s="12"/>
      <c r="Q67" s="12"/>
      <c r="R67" s="12"/>
      <c r="S67" s="12"/>
      <c r="T67" s="12"/>
      <c r="U67" s="12"/>
      <c r="V67" s="12"/>
      <c r="W67" s="12"/>
    </row>
    <row r="68" spans="1:23">
      <c r="A68" s="17" t="s">
        <v>258</v>
      </c>
      <c r="B68" s="18" t="s">
        <v>860</v>
      </c>
      <c r="C68" s="19">
        <v>22</v>
      </c>
      <c r="D68" s="19">
        <v>0</v>
      </c>
      <c r="E68" s="19">
        <v>4</v>
      </c>
      <c r="F68" s="19">
        <v>26</v>
      </c>
      <c r="G68" s="12"/>
      <c r="H68" s="12"/>
      <c r="I68" s="12"/>
      <c r="J68" s="12"/>
      <c r="K68" s="12"/>
      <c r="L68" s="12"/>
      <c r="M68" s="12"/>
      <c r="N68" s="12"/>
      <c r="O68" s="12"/>
      <c r="P68" s="12"/>
      <c r="Q68" s="12"/>
      <c r="R68" s="12"/>
      <c r="S68" s="12"/>
      <c r="T68" s="12"/>
      <c r="U68" s="12"/>
      <c r="V68" s="12"/>
      <c r="W68" s="12"/>
    </row>
    <row r="69" spans="1:23">
      <c r="A69" s="17" t="s">
        <v>259</v>
      </c>
      <c r="B69" s="18" t="s">
        <v>860</v>
      </c>
      <c r="C69" s="19">
        <v>23</v>
      </c>
      <c r="D69" s="19">
        <v>0</v>
      </c>
      <c r="E69" s="19">
        <v>4</v>
      </c>
      <c r="F69" s="19">
        <v>27</v>
      </c>
      <c r="G69" s="12"/>
      <c r="H69" s="12"/>
      <c r="I69" s="12"/>
      <c r="J69" s="12"/>
      <c r="K69" s="12"/>
      <c r="L69" s="12"/>
      <c r="M69" s="12"/>
      <c r="N69" s="12"/>
      <c r="O69" s="12"/>
      <c r="P69" s="12"/>
      <c r="Q69" s="12"/>
      <c r="R69" s="12"/>
      <c r="S69" s="12"/>
      <c r="T69" s="12"/>
      <c r="U69" s="12"/>
      <c r="V69" s="12"/>
      <c r="W69" s="12"/>
    </row>
    <row r="70" spans="1:23">
      <c r="A70" s="17" t="s">
        <v>260</v>
      </c>
      <c r="B70" s="18" t="s">
        <v>860</v>
      </c>
      <c r="C70" s="19">
        <v>25</v>
      </c>
      <c r="D70" s="19">
        <v>0</v>
      </c>
      <c r="E70" s="19">
        <v>4</v>
      </c>
      <c r="F70" s="19">
        <v>29</v>
      </c>
      <c r="G70" s="12"/>
      <c r="H70" s="12"/>
      <c r="I70" s="12"/>
      <c r="J70" s="12"/>
      <c r="K70" s="12"/>
      <c r="L70" s="12"/>
      <c r="M70" s="12"/>
      <c r="N70" s="12"/>
      <c r="O70" s="12"/>
      <c r="P70" s="12"/>
      <c r="Q70" s="12"/>
      <c r="R70" s="12"/>
      <c r="S70" s="12"/>
      <c r="T70" s="12"/>
      <c r="U70" s="12"/>
      <c r="V70" s="12"/>
      <c r="W70" s="12"/>
    </row>
    <row r="71" spans="1:23">
      <c r="A71" s="17" t="s">
        <v>261</v>
      </c>
      <c r="B71" s="18" t="s">
        <v>860</v>
      </c>
      <c r="C71" s="19">
        <v>23</v>
      </c>
      <c r="D71" s="19">
        <v>0</v>
      </c>
      <c r="E71" s="19">
        <v>5</v>
      </c>
      <c r="F71" s="19">
        <v>28</v>
      </c>
      <c r="G71" s="12"/>
      <c r="H71" s="12"/>
      <c r="I71" s="12"/>
      <c r="J71" s="12"/>
      <c r="K71" s="12"/>
      <c r="L71" s="12"/>
      <c r="M71" s="12"/>
      <c r="N71" s="12"/>
      <c r="O71" s="12"/>
      <c r="P71" s="12"/>
      <c r="Q71" s="12"/>
      <c r="R71" s="12"/>
      <c r="S71" s="12"/>
      <c r="T71" s="12"/>
      <c r="U71" s="12"/>
      <c r="V71" s="12"/>
      <c r="W71" s="12"/>
    </row>
    <row r="72" spans="1:23">
      <c r="A72" s="17" t="s">
        <v>262</v>
      </c>
      <c r="B72" s="18" t="s">
        <v>860</v>
      </c>
      <c r="C72" s="19">
        <v>24</v>
      </c>
      <c r="D72" s="19">
        <v>0</v>
      </c>
      <c r="E72" s="19">
        <v>4</v>
      </c>
      <c r="F72" s="19">
        <v>28</v>
      </c>
      <c r="G72" s="12"/>
      <c r="H72" s="12"/>
      <c r="I72" s="12"/>
      <c r="J72" s="12"/>
      <c r="K72" s="12"/>
      <c r="L72" s="12"/>
      <c r="M72" s="12"/>
      <c r="N72" s="12"/>
      <c r="O72" s="12"/>
      <c r="P72" s="12"/>
      <c r="Q72" s="12"/>
      <c r="R72" s="12"/>
      <c r="S72" s="12"/>
      <c r="T72" s="12"/>
      <c r="U72" s="12"/>
      <c r="V72" s="12"/>
      <c r="W72" s="12"/>
    </row>
    <row r="73" spans="1:23">
      <c r="A73" s="17" t="s">
        <v>263</v>
      </c>
      <c r="B73" s="18" t="s">
        <v>860</v>
      </c>
      <c r="C73" s="19">
        <v>35</v>
      </c>
      <c r="D73" s="19">
        <v>0</v>
      </c>
      <c r="E73" s="19">
        <v>4</v>
      </c>
      <c r="F73" s="19">
        <v>39</v>
      </c>
      <c r="G73" s="12"/>
      <c r="H73" s="12"/>
      <c r="I73" s="12"/>
      <c r="J73" s="12"/>
      <c r="K73" s="12"/>
      <c r="L73" s="12"/>
      <c r="M73" s="12"/>
      <c r="N73" s="12"/>
      <c r="O73" s="12"/>
      <c r="P73" s="12"/>
      <c r="Q73" s="12"/>
      <c r="R73" s="12"/>
      <c r="S73" s="12"/>
      <c r="T73" s="12"/>
      <c r="U73" s="12"/>
      <c r="V73" s="12"/>
      <c r="W73" s="12"/>
    </row>
    <row r="74" spans="1:23">
      <c r="A74" s="17" t="s">
        <v>264</v>
      </c>
      <c r="B74" s="18" t="s">
        <v>860</v>
      </c>
      <c r="C74" s="19">
        <v>16</v>
      </c>
      <c r="D74" s="19">
        <v>0</v>
      </c>
      <c r="E74" s="19">
        <v>4</v>
      </c>
      <c r="F74" s="19">
        <v>20</v>
      </c>
      <c r="G74" s="12"/>
      <c r="H74" s="12"/>
      <c r="I74" s="12"/>
      <c r="J74" s="12"/>
      <c r="K74" s="12"/>
      <c r="L74" s="12"/>
      <c r="M74" s="12"/>
      <c r="N74" s="12"/>
      <c r="O74" s="12"/>
      <c r="P74" s="12"/>
      <c r="Q74" s="12"/>
      <c r="R74" s="12"/>
      <c r="S74" s="12"/>
      <c r="T74" s="12"/>
      <c r="U74" s="12"/>
      <c r="V74" s="12"/>
      <c r="W74" s="12"/>
    </row>
    <row r="75" spans="1:23">
      <c r="A75" s="17" t="s">
        <v>265</v>
      </c>
      <c r="B75" s="18" t="s">
        <v>860</v>
      </c>
      <c r="C75" s="19">
        <v>28</v>
      </c>
      <c r="D75" s="19">
        <v>0</v>
      </c>
      <c r="E75" s="19">
        <v>4</v>
      </c>
      <c r="F75" s="19">
        <v>32</v>
      </c>
      <c r="G75" s="12"/>
      <c r="H75" s="12"/>
      <c r="I75" s="12"/>
      <c r="J75" s="12"/>
      <c r="K75" s="12"/>
      <c r="L75" s="12"/>
      <c r="M75" s="12"/>
      <c r="N75" s="12"/>
      <c r="O75" s="12"/>
      <c r="P75" s="12"/>
      <c r="Q75" s="12"/>
      <c r="R75" s="12"/>
      <c r="S75" s="12"/>
      <c r="T75" s="12"/>
      <c r="U75" s="12"/>
      <c r="V75" s="12"/>
      <c r="W75" s="12"/>
    </row>
    <row r="76" spans="1:23">
      <c r="A76" s="17" t="s">
        <v>266</v>
      </c>
      <c r="B76" s="18" t="s">
        <v>860</v>
      </c>
      <c r="C76" s="19">
        <v>22</v>
      </c>
      <c r="D76" s="19">
        <v>0</v>
      </c>
      <c r="E76" s="19">
        <v>3</v>
      </c>
      <c r="F76" s="19">
        <v>25</v>
      </c>
      <c r="G76" s="12"/>
      <c r="H76" s="12"/>
      <c r="I76" s="12"/>
      <c r="J76" s="12"/>
      <c r="K76" s="12"/>
      <c r="L76" s="12"/>
      <c r="M76" s="12"/>
      <c r="N76" s="12"/>
      <c r="O76" s="12"/>
      <c r="P76" s="12"/>
      <c r="Q76" s="12"/>
      <c r="R76" s="12"/>
      <c r="S76" s="12"/>
      <c r="T76" s="12"/>
      <c r="U76" s="12"/>
      <c r="V76" s="12"/>
      <c r="W76" s="12"/>
    </row>
    <row r="77" spans="1:23">
      <c r="A77" s="17" t="s">
        <v>267</v>
      </c>
      <c r="B77" s="18" t="s">
        <v>860</v>
      </c>
      <c r="C77" s="19">
        <v>34</v>
      </c>
      <c r="D77" s="19">
        <v>0</v>
      </c>
      <c r="E77" s="19">
        <v>4</v>
      </c>
      <c r="F77" s="19">
        <v>38</v>
      </c>
      <c r="G77" s="12"/>
      <c r="H77" s="12"/>
      <c r="I77" s="12"/>
      <c r="J77" s="12"/>
      <c r="K77" s="12"/>
      <c r="L77" s="12"/>
      <c r="M77" s="12"/>
      <c r="N77" s="12"/>
      <c r="O77" s="12"/>
      <c r="P77" s="12"/>
      <c r="Q77" s="12"/>
      <c r="R77" s="12"/>
      <c r="S77" s="12"/>
      <c r="T77" s="12"/>
      <c r="U77" s="12"/>
      <c r="V77" s="12"/>
      <c r="W77" s="12"/>
    </row>
    <row r="78" spans="1:23">
      <c r="A78" s="17" t="s">
        <v>268</v>
      </c>
      <c r="B78" s="18" t="s">
        <v>860</v>
      </c>
      <c r="C78" s="19">
        <v>16</v>
      </c>
      <c r="D78" s="19">
        <v>0</v>
      </c>
      <c r="E78" s="19">
        <v>3</v>
      </c>
      <c r="F78" s="19">
        <v>19</v>
      </c>
      <c r="G78" s="12"/>
      <c r="H78" s="12"/>
      <c r="I78" s="12"/>
      <c r="J78" s="12"/>
      <c r="K78" s="12"/>
      <c r="L78" s="12"/>
      <c r="M78" s="12"/>
      <c r="N78" s="12"/>
      <c r="O78" s="12"/>
      <c r="P78" s="12"/>
      <c r="Q78" s="12"/>
      <c r="R78" s="12"/>
      <c r="S78" s="12"/>
      <c r="T78" s="12"/>
      <c r="U78" s="12"/>
      <c r="V78" s="12"/>
      <c r="W78" s="12"/>
    </row>
    <row r="79" spans="1:23">
      <c r="A79" s="17" t="s">
        <v>269</v>
      </c>
      <c r="B79" s="18" t="s">
        <v>860</v>
      </c>
      <c r="C79" s="19">
        <v>58</v>
      </c>
      <c r="D79" s="19">
        <v>0</v>
      </c>
      <c r="E79" s="19">
        <v>4</v>
      </c>
      <c r="F79" s="19">
        <v>62</v>
      </c>
      <c r="G79" s="12"/>
      <c r="H79" s="12"/>
      <c r="I79" s="12"/>
      <c r="J79" s="12"/>
      <c r="K79" s="12"/>
      <c r="L79" s="12"/>
      <c r="M79" s="12"/>
      <c r="N79" s="12"/>
      <c r="O79" s="12"/>
      <c r="P79" s="12"/>
      <c r="Q79" s="12"/>
      <c r="R79" s="12"/>
      <c r="S79" s="12"/>
      <c r="T79" s="12"/>
      <c r="U79" s="12"/>
      <c r="V79" s="12"/>
      <c r="W79" s="12"/>
    </row>
    <row r="80" spans="1:23">
      <c r="A80" s="17" t="s">
        <v>270</v>
      </c>
      <c r="B80" s="18" t="s">
        <v>860</v>
      </c>
      <c r="C80" s="19">
        <v>17</v>
      </c>
      <c r="D80" s="19">
        <v>0</v>
      </c>
      <c r="E80" s="19">
        <v>4</v>
      </c>
      <c r="F80" s="19">
        <v>21</v>
      </c>
      <c r="G80" s="12"/>
      <c r="H80" s="12"/>
      <c r="I80" s="12"/>
      <c r="J80" s="12"/>
      <c r="K80" s="12"/>
      <c r="L80" s="12"/>
      <c r="M80" s="12"/>
      <c r="N80" s="12"/>
      <c r="O80" s="12"/>
      <c r="P80" s="12"/>
      <c r="Q80" s="12"/>
      <c r="R80" s="12"/>
      <c r="S80" s="12"/>
      <c r="T80" s="12"/>
      <c r="U80" s="12"/>
      <c r="V80" s="12"/>
      <c r="W80" s="12"/>
    </row>
    <row r="81" spans="1:23">
      <c r="A81" s="17" t="s">
        <v>271</v>
      </c>
      <c r="B81" s="18" t="s">
        <v>860</v>
      </c>
      <c r="C81" s="19">
        <v>74</v>
      </c>
      <c r="D81" s="19">
        <v>0</v>
      </c>
      <c r="E81" s="19">
        <v>4</v>
      </c>
      <c r="F81" s="19">
        <v>78</v>
      </c>
      <c r="G81" s="12"/>
      <c r="H81" s="12"/>
      <c r="I81" s="12"/>
      <c r="J81" s="12"/>
      <c r="K81" s="12"/>
      <c r="L81" s="12"/>
      <c r="M81" s="12"/>
      <c r="N81" s="12"/>
      <c r="O81" s="12"/>
      <c r="P81" s="12"/>
      <c r="Q81" s="12"/>
      <c r="R81" s="12"/>
      <c r="S81" s="12"/>
      <c r="T81" s="12"/>
      <c r="U81" s="12"/>
      <c r="V81" s="12"/>
      <c r="W81" s="12"/>
    </row>
    <row r="82" spans="1:23">
      <c r="A82" s="17" t="s">
        <v>272</v>
      </c>
      <c r="B82" s="18" t="s">
        <v>860</v>
      </c>
      <c r="C82" s="19">
        <v>37</v>
      </c>
      <c r="D82" s="19">
        <v>0</v>
      </c>
      <c r="E82" s="19">
        <v>4</v>
      </c>
      <c r="F82" s="19">
        <v>41</v>
      </c>
      <c r="G82" s="12"/>
      <c r="H82" s="12"/>
      <c r="I82" s="12"/>
      <c r="J82" s="12"/>
      <c r="K82" s="12"/>
      <c r="L82" s="12"/>
      <c r="M82" s="12"/>
      <c r="N82" s="12"/>
      <c r="O82" s="12"/>
      <c r="P82" s="12"/>
      <c r="Q82" s="12"/>
      <c r="R82" s="12"/>
      <c r="S82" s="12"/>
      <c r="T82" s="12"/>
      <c r="U82" s="12"/>
      <c r="V82" s="12"/>
      <c r="W82" s="12"/>
    </row>
    <row r="83" spans="1:23">
      <c r="A83" s="17" t="s">
        <v>273</v>
      </c>
      <c r="B83" s="18" t="s">
        <v>860</v>
      </c>
      <c r="C83" s="19">
        <v>15</v>
      </c>
      <c r="D83" s="19">
        <v>0</v>
      </c>
      <c r="E83" s="19">
        <v>3</v>
      </c>
      <c r="F83" s="19">
        <v>18</v>
      </c>
      <c r="G83" s="12"/>
      <c r="H83" s="12"/>
      <c r="I83" s="12"/>
      <c r="J83" s="12"/>
      <c r="K83" s="12"/>
      <c r="L83" s="12"/>
      <c r="M83" s="12"/>
      <c r="N83" s="12"/>
      <c r="O83" s="12"/>
      <c r="P83" s="12"/>
      <c r="Q83" s="12"/>
      <c r="R83" s="12"/>
      <c r="S83" s="12"/>
      <c r="T83" s="12"/>
      <c r="U83" s="12"/>
      <c r="V83" s="12"/>
      <c r="W83" s="12"/>
    </row>
    <row r="84" spans="1:23">
      <c r="A84" s="17" t="s">
        <v>274</v>
      </c>
      <c r="B84" s="18" t="s">
        <v>860</v>
      </c>
      <c r="C84" s="19">
        <v>17</v>
      </c>
      <c r="D84" s="19">
        <v>0</v>
      </c>
      <c r="E84" s="19">
        <v>4</v>
      </c>
      <c r="F84" s="19">
        <v>21</v>
      </c>
      <c r="G84" s="12"/>
      <c r="H84" s="12"/>
      <c r="I84" s="12"/>
      <c r="J84" s="12"/>
      <c r="K84" s="12"/>
      <c r="L84" s="12"/>
      <c r="M84" s="12"/>
      <c r="N84" s="12"/>
      <c r="O84" s="12"/>
      <c r="P84" s="12"/>
      <c r="Q84" s="12"/>
      <c r="R84" s="12"/>
      <c r="S84" s="12"/>
      <c r="T84" s="12"/>
      <c r="U84" s="12"/>
      <c r="V84" s="12"/>
      <c r="W84" s="12"/>
    </row>
    <row r="85" spans="1:23">
      <c r="A85" s="17" t="s">
        <v>275</v>
      </c>
      <c r="B85" s="18" t="s">
        <v>860</v>
      </c>
      <c r="C85" s="19">
        <v>14</v>
      </c>
      <c r="D85" s="19">
        <v>0</v>
      </c>
      <c r="E85" s="19">
        <v>3</v>
      </c>
      <c r="F85" s="19">
        <v>17</v>
      </c>
      <c r="G85" s="12"/>
      <c r="H85" s="12"/>
      <c r="I85" s="12"/>
      <c r="J85" s="12"/>
      <c r="K85" s="12"/>
      <c r="L85" s="12"/>
      <c r="M85" s="12"/>
      <c r="N85" s="12"/>
      <c r="O85" s="12"/>
      <c r="P85" s="12"/>
      <c r="Q85" s="12"/>
      <c r="R85" s="12"/>
      <c r="S85" s="12"/>
      <c r="T85" s="12"/>
      <c r="U85" s="12"/>
      <c r="V85" s="12"/>
      <c r="W85" s="12"/>
    </row>
    <row r="86" spans="1:23">
      <c r="A86" s="17" t="s">
        <v>276</v>
      </c>
      <c r="B86" s="18" t="s">
        <v>860</v>
      </c>
      <c r="C86" s="19">
        <v>22</v>
      </c>
      <c r="D86" s="19">
        <v>0</v>
      </c>
      <c r="E86" s="19">
        <v>3</v>
      </c>
      <c r="F86" s="19">
        <v>25</v>
      </c>
      <c r="G86" s="12"/>
      <c r="H86" s="12"/>
      <c r="I86" s="12"/>
      <c r="J86" s="12"/>
      <c r="K86" s="12"/>
      <c r="L86" s="12"/>
      <c r="M86" s="12"/>
      <c r="N86" s="12"/>
      <c r="O86" s="12"/>
      <c r="P86" s="12"/>
      <c r="Q86" s="12"/>
      <c r="R86" s="12"/>
      <c r="S86" s="12"/>
      <c r="T86" s="12"/>
      <c r="U86" s="12"/>
      <c r="V86" s="12"/>
      <c r="W86" s="12"/>
    </row>
    <row r="87" spans="1:23">
      <c r="A87" s="17" t="s">
        <v>277</v>
      </c>
      <c r="B87" s="18" t="s">
        <v>860</v>
      </c>
      <c r="C87" s="19">
        <v>16</v>
      </c>
      <c r="D87" s="19">
        <v>0</v>
      </c>
      <c r="E87" s="19">
        <v>3</v>
      </c>
      <c r="F87" s="19">
        <v>19</v>
      </c>
      <c r="G87" s="12"/>
      <c r="H87" s="12"/>
      <c r="I87" s="12"/>
      <c r="J87" s="12"/>
      <c r="K87" s="12"/>
      <c r="L87" s="12"/>
      <c r="M87" s="12"/>
      <c r="N87" s="12"/>
      <c r="O87" s="12"/>
      <c r="P87" s="12"/>
      <c r="Q87" s="12"/>
      <c r="R87" s="12"/>
      <c r="S87" s="12"/>
      <c r="T87" s="12"/>
      <c r="U87" s="12"/>
      <c r="V87" s="12"/>
      <c r="W87" s="12"/>
    </row>
    <row r="88" spans="1:23">
      <c r="A88" s="17" t="s">
        <v>278</v>
      </c>
      <c r="B88" s="18" t="s">
        <v>860</v>
      </c>
      <c r="C88" s="19">
        <v>15</v>
      </c>
      <c r="D88" s="19">
        <v>0</v>
      </c>
      <c r="E88" s="19">
        <v>3</v>
      </c>
      <c r="F88" s="19">
        <v>18</v>
      </c>
      <c r="G88" s="12"/>
      <c r="H88" s="12"/>
      <c r="I88" s="12"/>
      <c r="J88" s="12"/>
      <c r="K88" s="12"/>
      <c r="L88" s="12"/>
      <c r="M88" s="12"/>
      <c r="N88" s="12"/>
      <c r="O88" s="12"/>
      <c r="P88" s="12"/>
      <c r="Q88" s="12"/>
      <c r="R88" s="12"/>
      <c r="S88" s="12"/>
      <c r="T88" s="12"/>
      <c r="U88" s="12"/>
      <c r="V88" s="12"/>
      <c r="W88" s="12"/>
    </row>
    <row r="89" spans="1:23">
      <c r="A89" s="17" t="s">
        <v>279</v>
      </c>
      <c r="B89" s="18" t="s">
        <v>860</v>
      </c>
      <c r="C89" s="19">
        <v>14</v>
      </c>
      <c r="D89" s="19">
        <v>0</v>
      </c>
      <c r="E89" s="19">
        <v>3</v>
      </c>
      <c r="F89" s="19">
        <v>17</v>
      </c>
      <c r="G89" s="12"/>
      <c r="H89" s="12"/>
      <c r="I89" s="12"/>
      <c r="J89" s="12"/>
      <c r="K89" s="12"/>
      <c r="L89" s="12"/>
      <c r="M89" s="12"/>
      <c r="N89" s="12"/>
      <c r="O89" s="12"/>
      <c r="P89" s="12"/>
      <c r="Q89" s="12"/>
      <c r="R89" s="12"/>
      <c r="S89" s="12"/>
      <c r="T89" s="12"/>
      <c r="U89" s="12"/>
      <c r="V89" s="12"/>
      <c r="W89" s="12"/>
    </row>
    <row r="90" spans="1:23">
      <c r="A90" s="17" t="s">
        <v>280</v>
      </c>
      <c r="B90" s="18" t="s">
        <v>860</v>
      </c>
      <c r="C90" s="19">
        <v>19</v>
      </c>
      <c r="D90" s="19">
        <v>0</v>
      </c>
      <c r="E90" s="19">
        <v>3</v>
      </c>
      <c r="F90" s="19">
        <v>22</v>
      </c>
      <c r="G90" s="12"/>
      <c r="H90" s="12"/>
      <c r="I90" s="12"/>
      <c r="J90" s="12"/>
      <c r="K90" s="12"/>
      <c r="L90" s="12"/>
      <c r="M90" s="12"/>
      <c r="N90" s="12"/>
      <c r="O90" s="12"/>
      <c r="P90" s="12"/>
      <c r="Q90" s="12"/>
      <c r="R90" s="12"/>
      <c r="S90" s="12"/>
      <c r="T90" s="12"/>
      <c r="U90" s="12"/>
      <c r="V90" s="12"/>
      <c r="W90" s="12"/>
    </row>
    <row r="91" spans="1:23">
      <c r="A91" s="17" t="s">
        <v>281</v>
      </c>
      <c r="B91" s="18" t="s">
        <v>860</v>
      </c>
      <c r="C91" s="19">
        <v>12</v>
      </c>
      <c r="D91" s="19">
        <v>2</v>
      </c>
      <c r="E91" s="19">
        <v>3</v>
      </c>
      <c r="F91" s="19">
        <v>17</v>
      </c>
      <c r="G91" s="12"/>
      <c r="H91" s="12"/>
      <c r="I91" s="12"/>
      <c r="J91" s="12"/>
      <c r="K91" s="12"/>
      <c r="L91" s="12"/>
      <c r="M91" s="12"/>
      <c r="N91" s="12"/>
      <c r="O91" s="12"/>
      <c r="P91" s="12"/>
      <c r="Q91" s="12"/>
      <c r="R91" s="12"/>
      <c r="S91" s="12"/>
      <c r="T91" s="12"/>
      <c r="U91" s="12"/>
      <c r="V91" s="12"/>
      <c r="W91" s="12"/>
    </row>
    <row r="92" spans="1:23">
      <c r="A92" s="17" t="s">
        <v>282</v>
      </c>
      <c r="B92" s="18" t="s">
        <v>860</v>
      </c>
      <c r="C92" s="19">
        <v>23</v>
      </c>
      <c r="D92" s="19">
        <v>0</v>
      </c>
      <c r="E92" s="19">
        <v>4</v>
      </c>
      <c r="F92" s="19">
        <v>27</v>
      </c>
      <c r="G92" s="12"/>
      <c r="H92" s="12"/>
      <c r="I92" s="12"/>
      <c r="J92" s="12"/>
      <c r="K92" s="12"/>
      <c r="L92" s="12"/>
      <c r="M92" s="12"/>
      <c r="N92" s="12"/>
      <c r="O92" s="12"/>
      <c r="P92" s="12"/>
      <c r="Q92" s="12"/>
      <c r="R92" s="12"/>
      <c r="S92" s="12"/>
      <c r="T92" s="12"/>
      <c r="U92" s="12"/>
      <c r="V92" s="12"/>
      <c r="W92" s="12"/>
    </row>
    <row r="93" spans="1:23">
      <c r="A93" s="17" t="s">
        <v>283</v>
      </c>
      <c r="B93" s="18" t="s">
        <v>860</v>
      </c>
      <c r="C93" s="19">
        <v>62</v>
      </c>
      <c r="D93" s="19">
        <v>0</v>
      </c>
      <c r="E93" s="19">
        <v>15</v>
      </c>
      <c r="F93" s="19">
        <v>77</v>
      </c>
      <c r="G93" s="12"/>
      <c r="H93" s="12"/>
      <c r="I93" s="12"/>
      <c r="J93" s="12"/>
      <c r="K93" s="12"/>
      <c r="L93" s="12"/>
      <c r="M93" s="12"/>
      <c r="N93" s="12"/>
      <c r="O93" s="12"/>
      <c r="P93" s="12"/>
      <c r="Q93" s="12"/>
      <c r="R93" s="12"/>
      <c r="S93" s="12"/>
      <c r="T93" s="12"/>
      <c r="U93" s="12"/>
      <c r="V93" s="12"/>
      <c r="W93" s="12"/>
    </row>
    <row r="94" spans="1:23">
      <c r="A94" s="17" t="s">
        <v>284</v>
      </c>
      <c r="B94" s="18" t="s">
        <v>860</v>
      </c>
      <c r="C94" s="19">
        <v>83</v>
      </c>
      <c r="D94" s="19">
        <v>0</v>
      </c>
      <c r="E94" s="19">
        <v>23</v>
      </c>
      <c r="F94" s="19">
        <v>106</v>
      </c>
      <c r="G94" s="12"/>
      <c r="H94" s="12"/>
      <c r="I94" s="12"/>
      <c r="J94" s="12"/>
      <c r="K94" s="12"/>
      <c r="L94" s="12"/>
      <c r="M94" s="12"/>
      <c r="N94" s="12"/>
      <c r="O94" s="12"/>
      <c r="P94" s="12"/>
      <c r="Q94" s="12"/>
      <c r="R94" s="12"/>
      <c r="S94" s="12"/>
      <c r="T94" s="12"/>
      <c r="U94" s="12"/>
      <c r="V94" s="12"/>
      <c r="W94" s="12"/>
    </row>
    <row r="95" spans="1:23">
      <c r="A95" s="17" t="s">
        <v>285</v>
      </c>
      <c r="B95" s="18" t="s">
        <v>860</v>
      </c>
      <c r="C95" s="19">
        <v>26</v>
      </c>
      <c r="D95" s="19">
        <v>0</v>
      </c>
      <c r="E95" s="19">
        <v>8</v>
      </c>
      <c r="F95" s="19">
        <v>34</v>
      </c>
      <c r="G95" s="12"/>
      <c r="H95" s="12"/>
      <c r="I95" s="12"/>
      <c r="J95" s="12"/>
      <c r="K95" s="12"/>
      <c r="L95" s="12"/>
      <c r="M95" s="12"/>
      <c r="N95" s="12"/>
      <c r="O95" s="12"/>
      <c r="P95" s="12"/>
      <c r="Q95" s="12"/>
      <c r="R95" s="12"/>
      <c r="S95" s="12"/>
      <c r="T95" s="12"/>
      <c r="U95" s="12"/>
      <c r="V95" s="12"/>
      <c r="W95" s="12"/>
    </row>
    <row r="96" spans="1:23">
      <c r="A96" s="17" t="s">
        <v>286</v>
      </c>
      <c r="B96" s="18" t="s">
        <v>860</v>
      </c>
      <c r="C96" s="19">
        <v>40</v>
      </c>
      <c r="D96" s="19">
        <v>0</v>
      </c>
      <c r="E96" s="19">
        <v>12</v>
      </c>
      <c r="F96" s="19">
        <v>52</v>
      </c>
      <c r="G96" s="12"/>
      <c r="H96" s="12"/>
      <c r="I96" s="12"/>
      <c r="J96" s="12"/>
      <c r="K96" s="12"/>
      <c r="L96" s="12"/>
      <c r="M96" s="12"/>
      <c r="N96" s="12"/>
      <c r="O96" s="12"/>
      <c r="P96" s="12"/>
      <c r="Q96" s="12"/>
      <c r="R96" s="12"/>
      <c r="S96" s="12"/>
      <c r="T96" s="12"/>
      <c r="U96" s="12"/>
      <c r="V96" s="12"/>
      <c r="W96" s="12"/>
    </row>
    <row r="97" spans="1:23">
      <c r="A97" s="17" t="s">
        <v>287</v>
      </c>
      <c r="B97" s="18" t="s">
        <v>860</v>
      </c>
      <c r="C97" s="19">
        <v>13</v>
      </c>
      <c r="D97" s="19">
        <v>0</v>
      </c>
      <c r="E97" s="19">
        <v>4</v>
      </c>
      <c r="F97" s="19">
        <v>17</v>
      </c>
      <c r="G97" s="12"/>
      <c r="H97" s="12"/>
      <c r="I97" s="12"/>
      <c r="J97" s="12"/>
      <c r="K97" s="12"/>
      <c r="L97" s="12"/>
      <c r="M97" s="12"/>
      <c r="N97" s="12"/>
      <c r="O97" s="12"/>
      <c r="P97" s="12"/>
      <c r="Q97" s="12"/>
      <c r="R97" s="12"/>
      <c r="S97" s="12"/>
      <c r="T97" s="12"/>
      <c r="U97" s="12"/>
      <c r="V97" s="12"/>
      <c r="W97" s="12"/>
    </row>
    <row r="98" spans="1:23">
      <c r="A98" s="17" t="s">
        <v>288</v>
      </c>
      <c r="B98" s="18" t="s">
        <v>860</v>
      </c>
      <c r="C98" s="19">
        <v>12</v>
      </c>
      <c r="D98" s="19">
        <v>0</v>
      </c>
      <c r="E98" s="19">
        <v>4</v>
      </c>
      <c r="F98" s="19">
        <v>16</v>
      </c>
      <c r="G98" s="12"/>
      <c r="H98" s="12"/>
      <c r="I98" s="12"/>
      <c r="J98" s="12"/>
      <c r="K98" s="12"/>
      <c r="L98" s="12"/>
      <c r="M98" s="12"/>
      <c r="N98" s="12"/>
      <c r="O98" s="12"/>
      <c r="P98" s="12"/>
      <c r="Q98" s="12"/>
      <c r="R98" s="12"/>
      <c r="S98" s="12"/>
      <c r="T98" s="12"/>
      <c r="U98" s="12"/>
      <c r="V98" s="12"/>
      <c r="W98" s="12"/>
    </row>
    <row r="99" spans="1:23">
      <c r="A99" s="17" t="s">
        <v>289</v>
      </c>
      <c r="B99" s="18" t="s">
        <v>860</v>
      </c>
      <c r="C99" s="19">
        <v>12</v>
      </c>
      <c r="D99" s="19">
        <v>0</v>
      </c>
      <c r="E99" s="19">
        <v>4</v>
      </c>
      <c r="F99" s="19">
        <v>16</v>
      </c>
      <c r="G99" s="12"/>
      <c r="H99" s="12"/>
      <c r="I99" s="12"/>
      <c r="J99" s="12"/>
      <c r="K99" s="12"/>
      <c r="L99" s="12"/>
      <c r="M99" s="12"/>
      <c r="N99" s="12"/>
      <c r="O99" s="12"/>
      <c r="P99" s="12"/>
      <c r="Q99" s="12"/>
      <c r="R99" s="12"/>
      <c r="S99" s="12"/>
      <c r="T99" s="12"/>
      <c r="U99" s="12"/>
      <c r="V99" s="12"/>
      <c r="W99" s="12"/>
    </row>
    <row r="100" spans="1:23">
      <c r="A100" s="17" t="s">
        <v>290</v>
      </c>
      <c r="B100" s="18" t="s">
        <v>860</v>
      </c>
      <c r="C100" s="19">
        <v>13</v>
      </c>
      <c r="D100" s="19">
        <v>0</v>
      </c>
      <c r="E100" s="19">
        <v>4</v>
      </c>
      <c r="F100" s="19">
        <v>17</v>
      </c>
      <c r="G100" s="12"/>
      <c r="H100" s="12"/>
      <c r="I100" s="12"/>
      <c r="J100" s="12"/>
      <c r="K100" s="12"/>
      <c r="L100" s="12"/>
      <c r="M100" s="12"/>
      <c r="N100" s="12"/>
      <c r="O100" s="12"/>
      <c r="P100" s="12"/>
      <c r="Q100" s="12"/>
      <c r="R100" s="12"/>
      <c r="S100" s="12"/>
      <c r="T100" s="12"/>
      <c r="U100" s="12"/>
      <c r="V100" s="12"/>
      <c r="W100" s="12"/>
    </row>
    <row r="101" spans="1:23">
      <c r="A101" s="17" t="s">
        <v>291</v>
      </c>
      <c r="B101" s="18" t="s">
        <v>860</v>
      </c>
      <c r="C101" s="19">
        <v>11</v>
      </c>
      <c r="D101" s="19">
        <v>0</v>
      </c>
      <c r="E101" s="19">
        <v>4</v>
      </c>
      <c r="F101" s="19">
        <v>15</v>
      </c>
      <c r="G101" s="12"/>
      <c r="H101" s="12"/>
      <c r="I101" s="12"/>
      <c r="J101" s="12"/>
      <c r="K101" s="12"/>
      <c r="L101" s="12"/>
      <c r="M101" s="12"/>
      <c r="N101" s="12"/>
      <c r="O101" s="12"/>
      <c r="P101" s="12"/>
      <c r="Q101" s="12"/>
      <c r="R101" s="12"/>
      <c r="S101" s="12"/>
      <c r="T101" s="12"/>
      <c r="U101" s="12"/>
      <c r="V101" s="12"/>
      <c r="W101" s="12"/>
    </row>
    <row r="102" spans="1:23">
      <c r="A102" s="17" t="s">
        <v>292</v>
      </c>
      <c r="B102" s="18" t="s">
        <v>860</v>
      </c>
      <c r="C102" s="19">
        <v>31</v>
      </c>
      <c r="D102" s="19">
        <v>0</v>
      </c>
      <c r="E102" s="19">
        <v>4</v>
      </c>
      <c r="F102" s="19">
        <v>35</v>
      </c>
      <c r="G102" s="12"/>
      <c r="H102" s="12"/>
      <c r="I102" s="12"/>
      <c r="J102" s="12"/>
      <c r="K102" s="12"/>
      <c r="L102" s="12"/>
      <c r="M102" s="12"/>
      <c r="N102" s="12"/>
      <c r="O102" s="12"/>
      <c r="P102" s="12"/>
      <c r="Q102" s="12"/>
      <c r="R102" s="12"/>
      <c r="S102" s="12"/>
      <c r="T102" s="12"/>
      <c r="U102" s="12"/>
      <c r="V102" s="12"/>
      <c r="W102" s="12"/>
    </row>
    <row r="103" spans="1:23">
      <c r="A103" s="17" t="s">
        <v>293</v>
      </c>
      <c r="B103" s="18" t="s">
        <v>860</v>
      </c>
      <c r="C103" s="19">
        <v>21</v>
      </c>
      <c r="D103" s="19">
        <v>0</v>
      </c>
      <c r="E103" s="19">
        <v>4</v>
      </c>
      <c r="F103" s="19">
        <v>25</v>
      </c>
      <c r="G103" s="12"/>
      <c r="H103" s="12"/>
      <c r="I103" s="12"/>
      <c r="J103" s="12"/>
      <c r="K103" s="12"/>
      <c r="L103" s="12"/>
      <c r="M103" s="12"/>
      <c r="N103" s="12"/>
      <c r="O103" s="12"/>
      <c r="P103" s="12"/>
      <c r="Q103" s="12"/>
      <c r="R103" s="12"/>
      <c r="S103" s="12"/>
      <c r="T103" s="12"/>
      <c r="U103" s="12"/>
      <c r="V103" s="12"/>
      <c r="W103" s="12"/>
    </row>
    <row r="104" spans="1:23">
      <c r="A104" s="17" t="s">
        <v>294</v>
      </c>
      <c r="B104" s="18" t="s">
        <v>860</v>
      </c>
      <c r="C104" s="19">
        <v>14</v>
      </c>
      <c r="D104" s="19">
        <v>0</v>
      </c>
      <c r="E104" s="19">
        <v>4</v>
      </c>
      <c r="F104" s="19">
        <v>18</v>
      </c>
      <c r="G104" s="12"/>
      <c r="H104" s="12"/>
      <c r="I104" s="12"/>
      <c r="J104" s="12"/>
      <c r="K104" s="12"/>
      <c r="L104" s="12"/>
      <c r="M104" s="12"/>
      <c r="N104" s="12"/>
      <c r="O104" s="12"/>
      <c r="P104" s="12"/>
      <c r="Q104" s="12"/>
      <c r="R104" s="12"/>
      <c r="S104" s="12"/>
      <c r="T104" s="12"/>
      <c r="U104" s="12"/>
      <c r="V104" s="12"/>
      <c r="W104" s="12"/>
    </row>
    <row r="105" spans="1:23">
      <c r="A105" s="17" t="s">
        <v>295</v>
      </c>
      <c r="B105" s="18" t="s">
        <v>860</v>
      </c>
      <c r="C105" s="19">
        <v>23</v>
      </c>
      <c r="D105" s="19">
        <v>0</v>
      </c>
      <c r="E105" s="19">
        <v>4</v>
      </c>
      <c r="F105" s="19">
        <v>27</v>
      </c>
      <c r="G105" s="12"/>
      <c r="H105" s="12"/>
      <c r="I105" s="12"/>
      <c r="J105" s="12"/>
      <c r="K105" s="12"/>
      <c r="L105" s="12"/>
      <c r="M105" s="12"/>
      <c r="N105" s="12"/>
      <c r="O105" s="12"/>
      <c r="P105" s="12"/>
      <c r="Q105" s="12"/>
      <c r="R105" s="12"/>
      <c r="S105" s="12"/>
      <c r="T105" s="12"/>
      <c r="U105" s="12"/>
      <c r="V105" s="12"/>
      <c r="W105" s="12"/>
    </row>
    <row r="106" spans="1:23">
      <c r="A106" s="17" t="s">
        <v>296</v>
      </c>
      <c r="B106" s="18" t="s">
        <v>860</v>
      </c>
      <c r="C106" s="19">
        <v>42</v>
      </c>
      <c r="D106" s="19">
        <v>0</v>
      </c>
      <c r="E106" s="19">
        <v>4</v>
      </c>
      <c r="F106" s="19">
        <v>46</v>
      </c>
      <c r="G106" s="12"/>
      <c r="H106" s="12"/>
      <c r="I106" s="12"/>
      <c r="J106" s="12"/>
      <c r="K106" s="12"/>
      <c r="L106" s="12"/>
      <c r="M106" s="12"/>
      <c r="N106" s="12"/>
      <c r="O106" s="12"/>
      <c r="P106" s="12"/>
      <c r="Q106" s="12"/>
      <c r="R106" s="12"/>
      <c r="S106" s="12"/>
      <c r="T106" s="12"/>
      <c r="U106" s="12"/>
      <c r="V106" s="12"/>
      <c r="W106" s="12"/>
    </row>
    <row r="107" spans="1:23">
      <c r="A107" s="17" t="s">
        <v>297</v>
      </c>
      <c r="B107" s="18" t="s">
        <v>860</v>
      </c>
      <c r="C107" s="19">
        <v>23</v>
      </c>
      <c r="D107" s="19">
        <v>0</v>
      </c>
      <c r="E107" s="19">
        <v>4</v>
      </c>
      <c r="F107" s="19">
        <v>27</v>
      </c>
      <c r="G107" s="12"/>
      <c r="H107" s="12"/>
      <c r="I107" s="12"/>
      <c r="J107" s="12"/>
      <c r="K107" s="12"/>
      <c r="L107" s="12"/>
      <c r="M107" s="12"/>
      <c r="N107" s="12"/>
      <c r="O107" s="12"/>
      <c r="P107" s="12"/>
      <c r="Q107" s="12"/>
      <c r="R107" s="12"/>
      <c r="S107" s="12"/>
      <c r="T107" s="12"/>
      <c r="U107" s="12"/>
      <c r="V107" s="12"/>
      <c r="W107" s="12"/>
    </row>
    <row r="108" spans="1:23">
      <c r="A108" s="17" t="s">
        <v>298</v>
      </c>
      <c r="B108" s="18" t="s">
        <v>860</v>
      </c>
      <c r="C108" s="19">
        <v>13</v>
      </c>
      <c r="D108" s="19">
        <v>0</v>
      </c>
      <c r="E108" s="19">
        <v>4</v>
      </c>
      <c r="F108" s="19">
        <v>17</v>
      </c>
      <c r="G108" s="12"/>
      <c r="H108" s="12"/>
      <c r="I108" s="12"/>
      <c r="J108" s="12"/>
      <c r="K108" s="12"/>
      <c r="L108" s="12"/>
      <c r="M108" s="12"/>
      <c r="N108" s="12"/>
      <c r="O108" s="12"/>
      <c r="P108" s="12"/>
      <c r="Q108" s="12"/>
      <c r="R108" s="12"/>
      <c r="S108" s="12"/>
      <c r="T108" s="12"/>
      <c r="U108" s="12"/>
      <c r="V108" s="12"/>
      <c r="W108" s="12"/>
    </row>
    <row r="109" spans="1:23">
      <c r="A109" s="17" t="s">
        <v>299</v>
      </c>
      <c r="B109" s="18" t="s">
        <v>860</v>
      </c>
      <c r="C109" s="19">
        <v>10</v>
      </c>
      <c r="D109" s="19">
        <v>0</v>
      </c>
      <c r="E109" s="19">
        <v>4</v>
      </c>
      <c r="F109" s="19">
        <v>14</v>
      </c>
      <c r="G109" s="12"/>
      <c r="H109" s="12"/>
      <c r="I109" s="12"/>
      <c r="J109" s="12"/>
      <c r="K109" s="12"/>
      <c r="L109" s="12"/>
      <c r="M109" s="12"/>
      <c r="N109" s="12"/>
      <c r="O109" s="12"/>
      <c r="P109" s="12"/>
      <c r="Q109" s="12"/>
      <c r="R109" s="12"/>
      <c r="S109" s="12"/>
      <c r="T109" s="12"/>
      <c r="U109" s="12"/>
      <c r="V109" s="12"/>
      <c r="W109" s="12"/>
    </row>
    <row r="110" spans="1:23">
      <c r="A110" s="17" t="s">
        <v>300</v>
      </c>
      <c r="B110" s="18" t="s">
        <v>860</v>
      </c>
      <c r="C110" s="19">
        <v>41</v>
      </c>
      <c r="D110" s="19">
        <v>0</v>
      </c>
      <c r="E110" s="19">
        <v>4</v>
      </c>
      <c r="F110" s="19">
        <v>45</v>
      </c>
      <c r="G110" s="12"/>
      <c r="H110" s="12"/>
      <c r="I110" s="12"/>
      <c r="J110" s="12"/>
      <c r="K110" s="12"/>
      <c r="L110" s="12"/>
      <c r="M110" s="12"/>
      <c r="N110" s="12"/>
      <c r="O110" s="12"/>
      <c r="P110" s="12"/>
      <c r="Q110" s="12"/>
      <c r="R110" s="12"/>
      <c r="S110" s="12"/>
      <c r="T110" s="12"/>
      <c r="U110" s="12"/>
      <c r="V110" s="12"/>
      <c r="W110" s="12"/>
    </row>
    <row r="111" spans="1:23">
      <c r="A111" s="17" t="s">
        <v>301</v>
      </c>
      <c r="B111" s="18" t="s">
        <v>860</v>
      </c>
      <c r="C111" s="19">
        <v>24</v>
      </c>
      <c r="D111" s="19">
        <v>0</v>
      </c>
      <c r="E111" s="19">
        <v>4</v>
      </c>
      <c r="F111" s="19">
        <v>28</v>
      </c>
      <c r="G111" s="12"/>
      <c r="H111" s="12"/>
      <c r="I111" s="12"/>
      <c r="J111" s="12"/>
      <c r="K111" s="12"/>
      <c r="L111" s="12"/>
      <c r="M111" s="12"/>
      <c r="N111" s="12"/>
      <c r="O111" s="12"/>
      <c r="P111" s="12"/>
      <c r="Q111" s="12"/>
      <c r="R111" s="12"/>
      <c r="S111" s="12"/>
      <c r="T111" s="12"/>
      <c r="U111" s="12"/>
      <c r="V111" s="12"/>
      <c r="W111" s="12"/>
    </row>
    <row r="112" spans="1:23">
      <c r="A112" s="17" t="s">
        <v>302</v>
      </c>
      <c r="B112" s="18" t="s">
        <v>860</v>
      </c>
      <c r="C112" s="19">
        <v>13</v>
      </c>
      <c r="D112" s="19">
        <v>0</v>
      </c>
      <c r="E112" s="19">
        <v>4</v>
      </c>
      <c r="F112" s="19">
        <v>17</v>
      </c>
      <c r="G112" s="12"/>
      <c r="H112" s="12"/>
      <c r="I112" s="12"/>
      <c r="J112" s="12"/>
      <c r="K112" s="12"/>
      <c r="L112" s="12"/>
      <c r="M112" s="12"/>
      <c r="N112" s="12"/>
      <c r="O112" s="12"/>
      <c r="P112" s="12"/>
      <c r="Q112" s="12"/>
      <c r="R112" s="12"/>
      <c r="S112" s="12"/>
      <c r="T112" s="12"/>
      <c r="U112" s="12"/>
      <c r="V112" s="12"/>
      <c r="W112" s="12"/>
    </row>
    <row r="113" spans="1:23">
      <c r="A113" s="17" t="s">
        <v>303</v>
      </c>
      <c r="B113" s="18" t="s">
        <v>860</v>
      </c>
      <c r="C113" s="19">
        <v>18</v>
      </c>
      <c r="D113" s="19">
        <v>0</v>
      </c>
      <c r="E113" s="19">
        <v>4</v>
      </c>
      <c r="F113" s="19">
        <v>22</v>
      </c>
      <c r="G113" s="12"/>
      <c r="H113" s="12"/>
      <c r="I113" s="12"/>
      <c r="J113" s="12"/>
      <c r="K113" s="12"/>
      <c r="L113" s="12"/>
      <c r="M113" s="12"/>
      <c r="N113" s="12"/>
      <c r="O113" s="12"/>
      <c r="P113" s="12"/>
      <c r="Q113" s="12"/>
      <c r="R113" s="12"/>
      <c r="S113" s="12"/>
      <c r="T113" s="12"/>
      <c r="U113" s="12"/>
      <c r="V113" s="12"/>
      <c r="W113" s="12"/>
    </row>
    <row r="114" spans="1:23">
      <c r="A114" s="17" t="s">
        <v>304</v>
      </c>
      <c r="B114" s="18" t="s">
        <v>860</v>
      </c>
      <c r="C114" s="19">
        <v>61</v>
      </c>
      <c r="D114" s="19">
        <v>0</v>
      </c>
      <c r="E114" s="19">
        <v>5</v>
      </c>
      <c r="F114" s="19">
        <v>66</v>
      </c>
      <c r="G114" s="12"/>
      <c r="H114" s="12"/>
      <c r="I114" s="12"/>
      <c r="J114" s="12"/>
      <c r="K114" s="12"/>
      <c r="L114" s="12"/>
      <c r="M114" s="12"/>
      <c r="N114" s="12"/>
      <c r="O114" s="12"/>
      <c r="P114" s="12"/>
      <c r="Q114" s="12"/>
      <c r="R114" s="12"/>
      <c r="S114" s="12"/>
      <c r="T114" s="12"/>
      <c r="U114" s="12"/>
      <c r="V114" s="12"/>
      <c r="W114" s="12"/>
    </row>
    <row r="115" spans="1:23">
      <c r="A115" s="17" t="s">
        <v>305</v>
      </c>
      <c r="B115" s="18" t="s">
        <v>860</v>
      </c>
      <c r="C115" s="19">
        <v>14</v>
      </c>
      <c r="D115" s="19">
        <v>0</v>
      </c>
      <c r="E115" s="19">
        <v>4</v>
      </c>
      <c r="F115" s="19">
        <v>18</v>
      </c>
      <c r="G115" s="12"/>
      <c r="H115" s="12"/>
      <c r="I115" s="12"/>
      <c r="J115" s="12"/>
      <c r="K115" s="12"/>
      <c r="L115" s="12"/>
      <c r="M115" s="12"/>
      <c r="N115" s="12"/>
      <c r="O115" s="12"/>
      <c r="P115" s="12"/>
      <c r="Q115" s="12"/>
      <c r="R115" s="12"/>
      <c r="S115" s="12"/>
      <c r="T115" s="12"/>
      <c r="U115" s="12"/>
      <c r="V115" s="12"/>
      <c r="W115" s="12"/>
    </row>
    <row r="116" spans="1:23">
      <c r="A116" s="17" t="s">
        <v>306</v>
      </c>
      <c r="B116" s="18" t="s">
        <v>860</v>
      </c>
      <c r="C116" s="19">
        <v>12</v>
      </c>
      <c r="D116" s="19">
        <v>0</v>
      </c>
      <c r="E116" s="19">
        <v>4</v>
      </c>
      <c r="F116" s="19">
        <v>16</v>
      </c>
      <c r="G116" s="12"/>
      <c r="H116" s="12"/>
      <c r="I116" s="12"/>
      <c r="J116" s="12"/>
      <c r="K116" s="12"/>
      <c r="L116" s="12"/>
      <c r="M116" s="12"/>
      <c r="N116" s="12"/>
      <c r="O116" s="12"/>
      <c r="P116" s="12"/>
      <c r="Q116" s="12"/>
      <c r="R116" s="12"/>
      <c r="S116" s="12"/>
      <c r="T116" s="12"/>
      <c r="U116" s="12"/>
      <c r="V116" s="12"/>
      <c r="W116" s="12"/>
    </row>
    <row r="117" spans="1:23">
      <c r="A117" s="17" t="s">
        <v>307</v>
      </c>
      <c r="B117" s="18" t="s">
        <v>860</v>
      </c>
      <c r="C117" s="19">
        <v>16</v>
      </c>
      <c r="D117" s="19">
        <v>0</v>
      </c>
      <c r="E117" s="19">
        <v>4</v>
      </c>
      <c r="F117" s="19">
        <v>20</v>
      </c>
      <c r="G117" s="12"/>
      <c r="H117" s="12"/>
      <c r="I117" s="12"/>
      <c r="J117" s="12"/>
      <c r="K117" s="12"/>
      <c r="L117" s="12"/>
      <c r="M117" s="12"/>
      <c r="N117" s="12"/>
      <c r="O117" s="12"/>
      <c r="P117" s="12"/>
      <c r="Q117" s="12"/>
      <c r="R117" s="12"/>
      <c r="S117" s="12"/>
      <c r="T117" s="12"/>
      <c r="U117" s="12"/>
      <c r="V117" s="12"/>
      <c r="W117" s="12"/>
    </row>
    <row r="118" spans="1:23">
      <c r="A118" s="17" t="s">
        <v>308</v>
      </c>
      <c r="B118" s="18" t="s">
        <v>860</v>
      </c>
      <c r="C118" s="19">
        <v>13</v>
      </c>
      <c r="D118" s="19">
        <v>0</v>
      </c>
      <c r="E118" s="19">
        <v>4</v>
      </c>
      <c r="F118" s="19">
        <v>17</v>
      </c>
      <c r="G118" s="12"/>
      <c r="H118" s="12"/>
      <c r="I118" s="12"/>
      <c r="J118" s="12"/>
      <c r="K118" s="12"/>
      <c r="L118" s="12"/>
      <c r="M118" s="12"/>
      <c r="N118" s="12"/>
      <c r="O118" s="12"/>
      <c r="P118" s="12"/>
      <c r="Q118" s="12"/>
      <c r="R118" s="12"/>
      <c r="S118" s="12"/>
      <c r="T118" s="12"/>
      <c r="U118" s="12"/>
      <c r="V118" s="12"/>
      <c r="W118" s="12"/>
    </row>
    <row r="119" spans="1:23">
      <c r="A119" s="17" t="s">
        <v>309</v>
      </c>
      <c r="B119" s="18" t="s">
        <v>860</v>
      </c>
      <c r="C119" s="19">
        <v>15</v>
      </c>
      <c r="D119" s="19">
        <v>0</v>
      </c>
      <c r="E119" s="19">
        <v>4</v>
      </c>
      <c r="F119" s="19">
        <v>19</v>
      </c>
      <c r="G119" s="12"/>
      <c r="H119" s="12"/>
      <c r="I119" s="12"/>
      <c r="J119" s="12"/>
      <c r="K119" s="12"/>
      <c r="L119" s="12"/>
      <c r="M119" s="12"/>
      <c r="N119" s="12"/>
      <c r="O119" s="12"/>
      <c r="P119" s="12"/>
      <c r="Q119" s="12"/>
      <c r="R119" s="12"/>
      <c r="S119" s="12"/>
      <c r="T119" s="12"/>
      <c r="U119" s="12"/>
      <c r="V119" s="12"/>
      <c r="W119" s="12"/>
    </row>
    <row r="120" spans="1:23">
      <c r="A120" s="17" t="s">
        <v>310</v>
      </c>
      <c r="B120" s="18" t="s">
        <v>860</v>
      </c>
      <c r="C120" s="19">
        <v>15</v>
      </c>
      <c r="D120" s="19">
        <v>0</v>
      </c>
      <c r="E120" s="19">
        <v>4</v>
      </c>
      <c r="F120" s="19">
        <v>19</v>
      </c>
      <c r="G120" s="12"/>
      <c r="H120" s="12"/>
      <c r="I120" s="12"/>
      <c r="J120" s="12"/>
      <c r="K120" s="12"/>
      <c r="L120" s="12"/>
      <c r="M120" s="12"/>
      <c r="N120" s="12"/>
      <c r="O120" s="12"/>
      <c r="P120" s="12"/>
      <c r="Q120" s="12"/>
      <c r="R120" s="12"/>
      <c r="S120" s="12"/>
      <c r="T120" s="12"/>
      <c r="U120" s="12"/>
      <c r="V120" s="12"/>
      <c r="W120" s="12"/>
    </row>
    <row r="121" spans="1:23">
      <c r="A121" s="17" t="s">
        <v>311</v>
      </c>
      <c r="B121" s="18" t="s">
        <v>860</v>
      </c>
      <c r="C121" s="19">
        <v>17</v>
      </c>
      <c r="D121" s="19">
        <v>0</v>
      </c>
      <c r="E121" s="19">
        <v>4</v>
      </c>
      <c r="F121" s="19">
        <v>21</v>
      </c>
      <c r="G121" s="12"/>
      <c r="H121" s="12"/>
      <c r="I121" s="12"/>
      <c r="J121" s="12"/>
      <c r="K121" s="12"/>
      <c r="L121" s="12"/>
      <c r="M121" s="12"/>
      <c r="N121" s="12"/>
      <c r="O121" s="12"/>
      <c r="P121" s="12"/>
      <c r="Q121" s="12"/>
      <c r="R121" s="12"/>
      <c r="S121" s="12"/>
      <c r="T121" s="12"/>
      <c r="U121" s="12"/>
      <c r="V121" s="12"/>
      <c r="W121" s="12"/>
    </row>
    <row r="122" spans="1:23">
      <c r="A122" s="17" t="s">
        <v>312</v>
      </c>
      <c r="B122" s="18" t="s">
        <v>860</v>
      </c>
      <c r="C122" s="19">
        <v>66</v>
      </c>
      <c r="D122" s="19">
        <v>0</v>
      </c>
      <c r="E122" s="19">
        <v>4</v>
      </c>
      <c r="F122" s="19">
        <v>70</v>
      </c>
      <c r="G122" s="12"/>
      <c r="H122" s="12"/>
      <c r="I122" s="12"/>
      <c r="J122" s="12"/>
      <c r="K122" s="12"/>
      <c r="L122" s="12"/>
      <c r="M122" s="12"/>
      <c r="N122" s="12"/>
      <c r="O122" s="12"/>
      <c r="P122" s="12"/>
      <c r="Q122" s="12"/>
      <c r="R122" s="12"/>
      <c r="S122" s="12"/>
      <c r="T122" s="12"/>
      <c r="U122" s="12"/>
      <c r="V122" s="12"/>
      <c r="W122" s="12"/>
    </row>
    <row r="123" spans="1:23">
      <c r="A123" s="17" t="s">
        <v>313</v>
      </c>
      <c r="B123" s="18" t="s">
        <v>860</v>
      </c>
      <c r="C123" s="19">
        <v>12</v>
      </c>
      <c r="D123" s="19">
        <v>0</v>
      </c>
      <c r="E123" s="19">
        <v>4</v>
      </c>
      <c r="F123" s="19">
        <v>16</v>
      </c>
      <c r="G123" s="12"/>
      <c r="H123" s="12"/>
      <c r="I123" s="12"/>
      <c r="J123" s="12"/>
      <c r="K123" s="12"/>
      <c r="L123" s="12"/>
      <c r="M123" s="12"/>
      <c r="N123" s="12"/>
      <c r="O123" s="12"/>
      <c r="P123" s="12"/>
      <c r="Q123" s="12"/>
      <c r="R123" s="12"/>
      <c r="S123" s="12"/>
      <c r="T123" s="12"/>
      <c r="U123" s="12"/>
      <c r="V123" s="12"/>
      <c r="W123" s="12"/>
    </row>
    <row r="124" spans="1:23">
      <c r="A124" s="17" t="s">
        <v>314</v>
      </c>
      <c r="B124" s="18" t="s">
        <v>860</v>
      </c>
      <c r="C124" s="19">
        <v>13</v>
      </c>
      <c r="D124" s="19">
        <v>0</v>
      </c>
      <c r="E124" s="19">
        <v>4</v>
      </c>
      <c r="F124" s="19">
        <v>17</v>
      </c>
      <c r="G124" s="12"/>
      <c r="H124" s="12"/>
      <c r="I124" s="12"/>
      <c r="J124" s="12"/>
      <c r="K124" s="12"/>
      <c r="L124" s="12"/>
      <c r="M124" s="12"/>
      <c r="N124" s="12"/>
      <c r="O124" s="12"/>
      <c r="P124" s="12"/>
      <c r="Q124" s="12"/>
      <c r="R124" s="12"/>
      <c r="S124" s="12"/>
      <c r="T124" s="12"/>
      <c r="U124" s="12"/>
      <c r="V124" s="12"/>
      <c r="W124" s="12"/>
    </row>
    <row r="125" spans="1:23">
      <c r="A125" s="17" t="s">
        <v>315</v>
      </c>
      <c r="B125" s="18" t="s">
        <v>860</v>
      </c>
      <c r="C125" s="19">
        <v>13</v>
      </c>
      <c r="D125" s="19">
        <v>0</v>
      </c>
      <c r="E125" s="19">
        <v>4</v>
      </c>
      <c r="F125" s="19">
        <v>17</v>
      </c>
      <c r="G125" s="12"/>
      <c r="H125" s="12"/>
      <c r="I125" s="12"/>
      <c r="J125" s="12"/>
      <c r="K125" s="12"/>
      <c r="L125" s="12"/>
      <c r="M125" s="12"/>
      <c r="N125" s="12"/>
      <c r="O125" s="12"/>
      <c r="P125" s="12"/>
      <c r="Q125" s="12"/>
      <c r="R125" s="12"/>
      <c r="S125" s="12"/>
      <c r="T125" s="12"/>
      <c r="U125" s="12"/>
      <c r="V125" s="12"/>
      <c r="W125" s="12"/>
    </row>
    <row r="126" spans="1:23">
      <c r="A126" s="17" t="s">
        <v>316</v>
      </c>
      <c r="B126" s="18" t="s">
        <v>860</v>
      </c>
      <c r="C126" s="19">
        <v>12</v>
      </c>
      <c r="D126" s="19">
        <v>0</v>
      </c>
      <c r="E126" s="19">
        <v>4</v>
      </c>
      <c r="F126" s="19">
        <v>16</v>
      </c>
      <c r="G126" s="12"/>
      <c r="H126" s="12"/>
      <c r="I126" s="12"/>
      <c r="J126" s="12"/>
      <c r="K126" s="12"/>
      <c r="L126" s="12"/>
      <c r="M126" s="12"/>
      <c r="N126" s="12"/>
      <c r="O126" s="12"/>
      <c r="P126" s="12"/>
      <c r="Q126" s="12"/>
      <c r="R126" s="12"/>
      <c r="S126" s="12"/>
      <c r="T126" s="12"/>
      <c r="U126" s="12"/>
      <c r="V126" s="12"/>
      <c r="W126" s="12"/>
    </row>
    <row r="127" spans="1:23">
      <c r="A127" s="17" t="s">
        <v>317</v>
      </c>
      <c r="B127" s="18" t="s">
        <v>860</v>
      </c>
      <c r="C127" s="19">
        <v>11</v>
      </c>
      <c r="D127" s="19">
        <v>0</v>
      </c>
      <c r="E127" s="19">
        <v>4</v>
      </c>
      <c r="F127" s="19">
        <v>15</v>
      </c>
      <c r="G127" s="12"/>
      <c r="H127" s="12"/>
      <c r="I127" s="12"/>
      <c r="J127" s="12"/>
      <c r="K127" s="12"/>
      <c r="L127" s="12"/>
      <c r="M127" s="12"/>
      <c r="N127" s="12"/>
      <c r="O127" s="12"/>
      <c r="P127" s="12"/>
      <c r="Q127" s="12"/>
      <c r="R127" s="12"/>
      <c r="S127" s="12"/>
      <c r="T127" s="12"/>
      <c r="U127" s="12"/>
      <c r="V127" s="12"/>
      <c r="W127" s="12"/>
    </row>
    <row r="128" spans="1:23">
      <c r="A128" s="17" t="s">
        <v>318</v>
      </c>
      <c r="B128" s="18" t="s">
        <v>860</v>
      </c>
      <c r="C128" s="19">
        <v>10</v>
      </c>
      <c r="D128" s="19">
        <v>0</v>
      </c>
      <c r="E128" s="19">
        <v>4</v>
      </c>
      <c r="F128" s="19">
        <v>14</v>
      </c>
      <c r="G128" s="12"/>
      <c r="H128" s="12"/>
      <c r="I128" s="12"/>
      <c r="J128" s="12"/>
      <c r="K128" s="12"/>
      <c r="L128" s="12"/>
      <c r="M128" s="12"/>
      <c r="N128" s="12"/>
      <c r="O128" s="12"/>
      <c r="P128" s="12"/>
      <c r="Q128" s="12"/>
      <c r="R128" s="12"/>
      <c r="S128" s="12"/>
      <c r="T128" s="12"/>
      <c r="U128" s="12"/>
      <c r="V128" s="12"/>
      <c r="W128" s="12"/>
    </row>
    <row r="129" spans="1:23">
      <c r="A129" s="17" t="s">
        <v>319</v>
      </c>
      <c r="B129" s="18" t="s">
        <v>860</v>
      </c>
      <c r="C129" s="19">
        <v>34</v>
      </c>
      <c r="D129" s="19">
        <v>0</v>
      </c>
      <c r="E129" s="19">
        <v>4</v>
      </c>
      <c r="F129" s="19">
        <v>38</v>
      </c>
      <c r="G129" s="12"/>
      <c r="H129" s="12"/>
      <c r="I129" s="12"/>
      <c r="J129" s="12"/>
      <c r="K129" s="12"/>
      <c r="L129" s="12"/>
      <c r="M129" s="12"/>
      <c r="N129" s="12"/>
      <c r="O129" s="12"/>
      <c r="P129" s="12"/>
      <c r="Q129" s="12"/>
      <c r="R129" s="12"/>
      <c r="S129" s="12"/>
      <c r="T129" s="12"/>
      <c r="U129" s="12"/>
      <c r="V129" s="12"/>
      <c r="W129" s="12"/>
    </row>
    <row r="130" spans="1:23">
      <c r="A130" s="17" t="s">
        <v>320</v>
      </c>
      <c r="B130" s="18" t="s">
        <v>860</v>
      </c>
      <c r="C130" s="19">
        <v>24</v>
      </c>
      <c r="D130" s="19">
        <v>0</v>
      </c>
      <c r="E130" s="19">
        <v>4</v>
      </c>
      <c r="F130" s="19">
        <v>28</v>
      </c>
      <c r="G130" s="12"/>
      <c r="H130" s="12"/>
      <c r="I130" s="12"/>
      <c r="J130" s="12"/>
      <c r="K130" s="12"/>
      <c r="L130" s="12"/>
      <c r="M130" s="12"/>
      <c r="N130" s="12"/>
      <c r="O130" s="12"/>
      <c r="P130" s="12"/>
      <c r="Q130" s="12"/>
      <c r="R130" s="12"/>
      <c r="S130" s="12"/>
      <c r="T130" s="12"/>
      <c r="U130" s="12"/>
      <c r="V130" s="12"/>
      <c r="W130" s="12"/>
    </row>
    <row r="131" spans="1:23">
      <c r="A131" s="17" t="s">
        <v>321</v>
      </c>
      <c r="B131" s="18" t="s">
        <v>860</v>
      </c>
      <c r="C131" s="19">
        <v>15</v>
      </c>
      <c r="D131" s="19">
        <v>0</v>
      </c>
      <c r="E131" s="19">
        <v>4</v>
      </c>
      <c r="F131" s="19">
        <v>19</v>
      </c>
      <c r="G131" s="12"/>
      <c r="H131" s="12"/>
      <c r="I131" s="12"/>
      <c r="J131" s="12"/>
      <c r="K131" s="12"/>
      <c r="L131" s="12"/>
      <c r="M131" s="12"/>
      <c r="N131" s="12"/>
      <c r="O131" s="12"/>
      <c r="P131" s="12"/>
      <c r="Q131" s="12"/>
      <c r="R131" s="12"/>
      <c r="S131" s="12"/>
      <c r="T131" s="12"/>
      <c r="U131" s="12"/>
      <c r="V131" s="12"/>
      <c r="W131" s="12"/>
    </row>
    <row r="132" spans="1:23">
      <c r="A132" s="17" t="s">
        <v>322</v>
      </c>
      <c r="B132" s="18" t="s">
        <v>860</v>
      </c>
      <c r="C132" s="19">
        <v>12</v>
      </c>
      <c r="D132" s="19">
        <v>0</v>
      </c>
      <c r="E132" s="19">
        <v>4</v>
      </c>
      <c r="F132" s="19">
        <v>16</v>
      </c>
      <c r="G132" s="12"/>
      <c r="H132" s="12"/>
      <c r="I132" s="12"/>
      <c r="J132" s="12"/>
      <c r="K132" s="12"/>
      <c r="L132" s="12"/>
      <c r="M132" s="12"/>
      <c r="N132" s="12"/>
      <c r="O132" s="12"/>
      <c r="P132" s="12"/>
      <c r="Q132" s="12"/>
      <c r="R132" s="12"/>
      <c r="S132" s="12"/>
      <c r="T132" s="12"/>
      <c r="U132" s="12"/>
      <c r="V132" s="12"/>
      <c r="W132" s="12"/>
    </row>
    <row r="133" spans="1:23">
      <c r="A133" s="17" t="s">
        <v>323</v>
      </c>
      <c r="B133" s="18" t="s">
        <v>860</v>
      </c>
      <c r="C133" s="19">
        <v>13</v>
      </c>
      <c r="D133" s="19">
        <v>0</v>
      </c>
      <c r="E133" s="19">
        <v>4</v>
      </c>
      <c r="F133" s="19">
        <v>17</v>
      </c>
      <c r="G133" s="12"/>
      <c r="H133" s="12"/>
      <c r="I133" s="12"/>
      <c r="J133" s="12"/>
      <c r="K133" s="12"/>
      <c r="L133" s="12"/>
      <c r="M133" s="12"/>
      <c r="N133" s="12"/>
      <c r="O133" s="12"/>
      <c r="P133" s="12"/>
      <c r="Q133" s="12"/>
      <c r="R133" s="12"/>
      <c r="S133" s="12"/>
      <c r="T133" s="12"/>
      <c r="U133" s="12"/>
      <c r="V133" s="12"/>
      <c r="W133" s="12"/>
    </row>
    <row r="134" spans="1:23">
      <c r="A134" s="17" t="s">
        <v>324</v>
      </c>
      <c r="B134" s="18" t="s">
        <v>860</v>
      </c>
      <c r="C134" s="19">
        <v>24</v>
      </c>
      <c r="D134" s="19">
        <v>0</v>
      </c>
      <c r="E134" s="19">
        <v>4</v>
      </c>
      <c r="F134" s="19">
        <v>28</v>
      </c>
      <c r="G134" s="12"/>
      <c r="H134" s="12"/>
      <c r="I134" s="12"/>
      <c r="J134" s="12"/>
      <c r="K134" s="12"/>
      <c r="L134" s="12"/>
      <c r="M134" s="12"/>
      <c r="N134" s="12"/>
      <c r="O134" s="12"/>
      <c r="P134" s="12"/>
      <c r="Q134" s="12"/>
      <c r="R134" s="12"/>
      <c r="S134" s="12"/>
      <c r="T134" s="12"/>
      <c r="U134" s="12"/>
      <c r="V134" s="12"/>
      <c r="W134" s="12"/>
    </row>
    <row r="135" spans="1:23">
      <c r="A135" s="17" t="s">
        <v>325</v>
      </c>
      <c r="B135" s="18" t="s">
        <v>860</v>
      </c>
      <c r="C135" s="19">
        <v>13</v>
      </c>
      <c r="D135" s="19">
        <v>0</v>
      </c>
      <c r="E135" s="19">
        <v>4</v>
      </c>
      <c r="F135" s="19">
        <v>17</v>
      </c>
      <c r="G135" s="12"/>
      <c r="H135" s="12"/>
      <c r="I135" s="12"/>
      <c r="J135" s="12"/>
      <c r="K135" s="12"/>
      <c r="L135" s="12"/>
      <c r="M135" s="12"/>
      <c r="N135" s="12"/>
      <c r="O135" s="12"/>
      <c r="P135" s="12"/>
      <c r="Q135" s="12"/>
      <c r="R135" s="12"/>
      <c r="S135" s="12"/>
      <c r="T135" s="12"/>
      <c r="U135" s="12"/>
      <c r="V135" s="12"/>
      <c r="W135" s="12"/>
    </row>
    <row r="136" spans="1:23">
      <c r="A136" s="17" t="s">
        <v>326</v>
      </c>
      <c r="B136" s="18" t="s">
        <v>860</v>
      </c>
      <c r="C136" s="19">
        <v>11</v>
      </c>
      <c r="D136" s="19">
        <v>0</v>
      </c>
      <c r="E136" s="19">
        <v>4</v>
      </c>
      <c r="F136" s="19">
        <v>15</v>
      </c>
      <c r="G136" s="12"/>
      <c r="H136" s="12"/>
      <c r="I136" s="12"/>
      <c r="J136" s="12"/>
      <c r="K136" s="12"/>
      <c r="L136" s="12"/>
      <c r="M136" s="12"/>
      <c r="N136" s="12"/>
      <c r="O136" s="12"/>
      <c r="P136" s="12"/>
      <c r="Q136" s="12"/>
      <c r="R136" s="12"/>
      <c r="S136" s="12"/>
      <c r="T136" s="12"/>
      <c r="U136" s="12"/>
      <c r="V136" s="12"/>
      <c r="W136" s="12"/>
    </row>
    <row r="137" spans="1:23">
      <c r="A137" s="17" t="s">
        <v>327</v>
      </c>
      <c r="B137" s="18" t="s">
        <v>860</v>
      </c>
      <c r="C137" s="19">
        <v>16</v>
      </c>
      <c r="D137" s="19">
        <v>0</v>
      </c>
      <c r="E137" s="19">
        <v>4</v>
      </c>
      <c r="F137" s="19">
        <v>20</v>
      </c>
      <c r="G137" s="12"/>
      <c r="H137" s="12"/>
      <c r="I137" s="12"/>
      <c r="J137" s="12"/>
      <c r="K137" s="12"/>
      <c r="L137" s="12"/>
      <c r="M137" s="12"/>
      <c r="N137" s="12"/>
      <c r="O137" s="12"/>
      <c r="P137" s="12"/>
      <c r="Q137" s="12"/>
      <c r="R137" s="12"/>
      <c r="S137" s="12"/>
      <c r="T137" s="12"/>
      <c r="U137" s="12"/>
      <c r="V137" s="12"/>
      <c r="W137" s="12"/>
    </row>
    <row r="138" spans="1:23">
      <c r="A138" s="17" t="s">
        <v>328</v>
      </c>
      <c r="B138" s="18" t="s">
        <v>860</v>
      </c>
      <c r="C138" s="19">
        <v>14</v>
      </c>
      <c r="D138" s="19">
        <v>0</v>
      </c>
      <c r="E138" s="19">
        <v>4</v>
      </c>
      <c r="F138" s="19">
        <v>18</v>
      </c>
      <c r="G138" s="12"/>
      <c r="H138" s="12"/>
      <c r="I138" s="12"/>
      <c r="J138" s="12"/>
      <c r="K138" s="12"/>
      <c r="L138" s="12"/>
      <c r="M138" s="12"/>
      <c r="N138" s="12"/>
      <c r="O138" s="12"/>
      <c r="P138" s="12"/>
      <c r="Q138" s="12"/>
      <c r="R138" s="12"/>
      <c r="S138" s="12"/>
      <c r="T138" s="12"/>
      <c r="U138" s="12"/>
      <c r="V138" s="12"/>
      <c r="W138" s="12"/>
    </row>
    <row r="139" spans="1:23">
      <c r="A139" s="17" t="s">
        <v>329</v>
      </c>
      <c r="B139" s="18" t="s">
        <v>860</v>
      </c>
      <c r="C139" s="19">
        <v>10</v>
      </c>
      <c r="D139" s="19">
        <v>0</v>
      </c>
      <c r="E139" s="19">
        <v>4</v>
      </c>
      <c r="F139" s="19">
        <v>14</v>
      </c>
      <c r="G139" s="12"/>
      <c r="H139" s="12"/>
      <c r="I139" s="12"/>
      <c r="J139" s="12"/>
      <c r="K139" s="12"/>
      <c r="L139" s="12"/>
      <c r="M139" s="12"/>
      <c r="N139" s="12"/>
      <c r="O139" s="12"/>
      <c r="P139" s="12"/>
      <c r="Q139" s="12"/>
      <c r="R139" s="12"/>
      <c r="S139" s="12"/>
      <c r="T139" s="12"/>
      <c r="U139" s="12"/>
      <c r="V139" s="12"/>
      <c r="W139" s="12"/>
    </row>
    <row r="140" spans="1:23">
      <c r="A140" s="17" t="s">
        <v>330</v>
      </c>
      <c r="B140" s="18" t="s">
        <v>860</v>
      </c>
      <c r="C140" s="19">
        <v>18</v>
      </c>
      <c r="D140" s="19">
        <v>0</v>
      </c>
      <c r="E140" s="19">
        <v>4</v>
      </c>
      <c r="F140" s="19">
        <v>22</v>
      </c>
      <c r="G140" s="12"/>
      <c r="H140" s="12"/>
      <c r="I140" s="12"/>
      <c r="J140" s="12"/>
      <c r="K140" s="12"/>
      <c r="L140" s="12"/>
      <c r="M140" s="12"/>
      <c r="N140" s="12"/>
      <c r="O140" s="12"/>
      <c r="P140" s="12"/>
      <c r="Q140" s="12"/>
      <c r="R140" s="12"/>
      <c r="S140" s="12"/>
      <c r="T140" s="12"/>
      <c r="U140" s="12"/>
      <c r="V140" s="12"/>
      <c r="W140" s="12"/>
    </row>
    <row r="141" spans="1:23">
      <c r="A141" s="17" t="s">
        <v>331</v>
      </c>
      <c r="B141" s="18" t="s">
        <v>860</v>
      </c>
      <c r="C141" s="19">
        <v>22</v>
      </c>
      <c r="D141" s="19">
        <v>0</v>
      </c>
      <c r="E141" s="19">
        <v>4</v>
      </c>
      <c r="F141" s="19">
        <v>26</v>
      </c>
      <c r="G141" s="12"/>
      <c r="H141" s="12"/>
      <c r="I141" s="12"/>
      <c r="J141" s="12"/>
      <c r="K141" s="12"/>
      <c r="L141" s="12"/>
      <c r="M141" s="12"/>
      <c r="N141" s="12"/>
      <c r="O141" s="12"/>
      <c r="P141" s="12"/>
      <c r="Q141" s="12"/>
      <c r="R141" s="12"/>
      <c r="S141" s="12"/>
      <c r="T141" s="12"/>
      <c r="U141" s="12"/>
      <c r="V141" s="12"/>
      <c r="W141" s="12"/>
    </row>
    <row r="142" spans="1:23">
      <c r="A142" s="17" t="s">
        <v>332</v>
      </c>
      <c r="B142" s="18" t="s">
        <v>860</v>
      </c>
      <c r="C142" s="19">
        <v>12</v>
      </c>
      <c r="D142" s="19">
        <v>0</v>
      </c>
      <c r="E142" s="19">
        <v>4</v>
      </c>
      <c r="F142" s="19">
        <v>16</v>
      </c>
      <c r="G142" s="12"/>
      <c r="H142" s="12"/>
      <c r="I142" s="12"/>
      <c r="J142" s="12"/>
      <c r="K142" s="12"/>
      <c r="L142" s="12"/>
      <c r="M142" s="12"/>
      <c r="N142" s="12"/>
      <c r="O142" s="12"/>
      <c r="P142" s="12"/>
      <c r="Q142" s="12"/>
      <c r="R142" s="12"/>
      <c r="S142" s="12"/>
      <c r="T142" s="12"/>
      <c r="U142" s="12"/>
      <c r="V142" s="12"/>
      <c r="W142" s="12"/>
    </row>
    <row r="143" spans="1:23">
      <c r="A143" s="17" t="s">
        <v>333</v>
      </c>
      <c r="B143" s="18" t="s">
        <v>860</v>
      </c>
      <c r="C143" s="19">
        <v>14</v>
      </c>
      <c r="D143" s="19">
        <v>0</v>
      </c>
      <c r="E143" s="19">
        <v>4</v>
      </c>
      <c r="F143" s="19">
        <v>18</v>
      </c>
      <c r="G143" s="12"/>
      <c r="H143" s="12"/>
      <c r="I143" s="12"/>
      <c r="J143" s="12"/>
      <c r="K143" s="12"/>
      <c r="L143" s="12"/>
      <c r="M143" s="12"/>
      <c r="N143" s="12"/>
      <c r="O143" s="12"/>
      <c r="P143" s="12"/>
      <c r="Q143" s="12"/>
      <c r="R143" s="12"/>
      <c r="S143" s="12"/>
      <c r="T143" s="12"/>
      <c r="U143" s="12"/>
      <c r="V143" s="12"/>
      <c r="W143" s="12"/>
    </row>
    <row r="144" spans="1:23">
      <c r="A144" s="17" t="s">
        <v>334</v>
      </c>
      <c r="B144" s="18" t="s">
        <v>860</v>
      </c>
      <c r="C144" s="19">
        <v>62</v>
      </c>
      <c r="D144" s="19">
        <v>0</v>
      </c>
      <c r="E144" s="19">
        <v>4</v>
      </c>
      <c r="F144" s="19">
        <v>66</v>
      </c>
      <c r="G144" s="12"/>
      <c r="H144" s="12"/>
      <c r="I144" s="12"/>
      <c r="J144" s="12"/>
      <c r="K144" s="12"/>
      <c r="L144" s="12"/>
      <c r="M144" s="12"/>
      <c r="N144" s="12"/>
      <c r="O144" s="12"/>
      <c r="P144" s="12"/>
      <c r="Q144" s="12"/>
      <c r="R144" s="12"/>
      <c r="S144" s="12"/>
      <c r="T144" s="12"/>
      <c r="U144" s="12"/>
      <c r="V144" s="12"/>
      <c r="W144" s="12"/>
    </row>
    <row r="145" spans="1:23">
      <c r="A145" s="17" t="s">
        <v>335</v>
      </c>
      <c r="B145" s="18" t="s">
        <v>860</v>
      </c>
      <c r="C145" s="19">
        <v>16</v>
      </c>
      <c r="D145" s="19">
        <v>0</v>
      </c>
      <c r="E145" s="19">
        <v>4</v>
      </c>
      <c r="F145" s="19">
        <v>20</v>
      </c>
      <c r="G145" s="12"/>
      <c r="H145" s="12"/>
      <c r="I145" s="12"/>
      <c r="J145" s="12"/>
      <c r="K145" s="12"/>
      <c r="L145" s="12"/>
      <c r="M145" s="12"/>
      <c r="N145" s="12"/>
      <c r="O145" s="12"/>
      <c r="P145" s="12"/>
      <c r="Q145" s="12"/>
      <c r="R145" s="12"/>
      <c r="S145" s="12"/>
      <c r="T145" s="12"/>
      <c r="U145" s="12"/>
      <c r="V145" s="12"/>
      <c r="W145" s="12"/>
    </row>
    <row r="146" spans="1:23">
      <c r="A146" s="17" t="s">
        <v>336</v>
      </c>
      <c r="B146" s="18" t="s">
        <v>860</v>
      </c>
      <c r="C146" s="19">
        <v>21</v>
      </c>
      <c r="D146" s="19">
        <v>0</v>
      </c>
      <c r="E146" s="19">
        <v>4</v>
      </c>
      <c r="F146" s="19">
        <v>25</v>
      </c>
      <c r="G146" s="12"/>
      <c r="H146" s="12"/>
      <c r="I146" s="12"/>
      <c r="J146" s="12"/>
      <c r="K146" s="12"/>
      <c r="L146" s="12"/>
      <c r="M146" s="12"/>
      <c r="N146" s="12"/>
      <c r="O146" s="12"/>
      <c r="P146" s="12"/>
      <c r="Q146" s="12"/>
      <c r="R146" s="12"/>
      <c r="S146" s="12"/>
      <c r="T146" s="12"/>
      <c r="U146" s="12"/>
      <c r="V146" s="12"/>
      <c r="W146" s="12"/>
    </row>
    <row r="147" spans="1:23">
      <c r="A147" s="17" t="s">
        <v>337</v>
      </c>
      <c r="B147" s="18" t="s">
        <v>860</v>
      </c>
      <c r="C147" s="19">
        <v>14</v>
      </c>
      <c r="D147" s="19">
        <v>0</v>
      </c>
      <c r="E147" s="19">
        <v>4</v>
      </c>
      <c r="F147" s="19">
        <v>18</v>
      </c>
      <c r="G147" s="12"/>
      <c r="H147" s="12"/>
      <c r="I147" s="12"/>
      <c r="J147" s="12"/>
      <c r="K147" s="12"/>
      <c r="L147" s="12"/>
      <c r="M147" s="12"/>
      <c r="N147" s="12"/>
      <c r="O147" s="12"/>
      <c r="P147" s="12"/>
      <c r="Q147" s="12"/>
      <c r="R147" s="12"/>
      <c r="S147" s="12"/>
      <c r="T147" s="12"/>
      <c r="U147" s="12"/>
      <c r="V147" s="12"/>
      <c r="W147" s="12"/>
    </row>
    <row r="148" spans="1:23">
      <c r="A148" s="17" t="s">
        <v>338</v>
      </c>
      <c r="B148" s="18" t="s">
        <v>860</v>
      </c>
      <c r="C148" s="19">
        <v>14</v>
      </c>
      <c r="D148" s="19">
        <v>0</v>
      </c>
      <c r="E148" s="19">
        <v>4</v>
      </c>
      <c r="F148" s="19">
        <v>18</v>
      </c>
      <c r="G148" s="12"/>
      <c r="H148" s="12"/>
      <c r="I148" s="12"/>
      <c r="J148" s="12"/>
      <c r="K148" s="12"/>
      <c r="L148" s="12"/>
      <c r="M148" s="12"/>
      <c r="N148" s="12"/>
      <c r="O148" s="12"/>
      <c r="P148" s="12"/>
      <c r="Q148" s="12"/>
      <c r="R148" s="12"/>
      <c r="S148" s="12"/>
      <c r="T148" s="12"/>
      <c r="U148" s="12"/>
      <c r="V148" s="12"/>
      <c r="W148" s="12"/>
    </row>
    <row r="149" spans="1:23">
      <c r="A149" s="17" t="s">
        <v>339</v>
      </c>
      <c r="B149" s="18" t="s">
        <v>860</v>
      </c>
      <c r="C149" s="19">
        <v>23</v>
      </c>
      <c r="D149" s="19">
        <v>0</v>
      </c>
      <c r="E149" s="19">
        <v>4</v>
      </c>
      <c r="F149" s="19">
        <v>27</v>
      </c>
      <c r="G149" s="12"/>
      <c r="H149" s="12"/>
      <c r="I149" s="12"/>
      <c r="J149" s="12"/>
      <c r="K149" s="12"/>
      <c r="L149" s="12"/>
      <c r="M149" s="12"/>
      <c r="N149" s="12"/>
      <c r="O149" s="12"/>
      <c r="P149" s="12"/>
      <c r="Q149" s="12"/>
      <c r="R149" s="12"/>
      <c r="S149" s="12"/>
      <c r="T149" s="12"/>
      <c r="U149" s="12"/>
      <c r="V149" s="12"/>
      <c r="W149" s="12"/>
    </row>
    <row r="150" spans="1:23">
      <c r="A150" s="17" t="s">
        <v>340</v>
      </c>
      <c r="B150" s="18" t="s">
        <v>860</v>
      </c>
      <c r="C150" s="19">
        <v>13</v>
      </c>
      <c r="D150" s="19">
        <v>0</v>
      </c>
      <c r="E150" s="19">
        <v>4</v>
      </c>
      <c r="F150" s="19">
        <v>17</v>
      </c>
      <c r="G150" s="12"/>
      <c r="H150" s="12"/>
      <c r="I150" s="12"/>
      <c r="J150" s="12"/>
      <c r="K150" s="12"/>
      <c r="L150" s="12"/>
      <c r="M150" s="12"/>
      <c r="N150" s="12"/>
      <c r="O150" s="12"/>
      <c r="P150" s="12"/>
      <c r="Q150" s="12"/>
      <c r="R150" s="12"/>
      <c r="S150" s="12"/>
      <c r="T150" s="12"/>
      <c r="U150" s="12"/>
      <c r="V150" s="12"/>
      <c r="W150" s="12"/>
    </row>
    <row r="151" spans="1:23">
      <c r="A151" s="17" t="s">
        <v>341</v>
      </c>
      <c r="B151" s="18" t="s">
        <v>860</v>
      </c>
      <c r="C151" s="19">
        <v>13</v>
      </c>
      <c r="D151" s="19">
        <v>0</v>
      </c>
      <c r="E151" s="19">
        <v>4</v>
      </c>
      <c r="F151" s="19">
        <v>17</v>
      </c>
      <c r="G151" s="12"/>
      <c r="H151" s="12"/>
      <c r="I151" s="12"/>
      <c r="J151" s="12"/>
      <c r="K151" s="12"/>
      <c r="L151" s="12"/>
      <c r="M151" s="12"/>
      <c r="N151" s="12"/>
      <c r="O151" s="12"/>
      <c r="P151" s="12"/>
      <c r="Q151" s="12"/>
      <c r="R151" s="12"/>
      <c r="S151" s="12"/>
      <c r="T151" s="12"/>
      <c r="U151" s="12"/>
      <c r="V151" s="12"/>
      <c r="W151" s="12"/>
    </row>
    <row r="152" spans="1:23">
      <c r="A152" s="17" t="s">
        <v>342</v>
      </c>
      <c r="B152" s="18" t="s">
        <v>860</v>
      </c>
      <c r="C152" s="19">
        <v>31</v>
      </c>
      <c r="D152" s="19">
        <v>0</v>
      </c>
      <c r="E152" s="19">
        <v>4</v>
      </c>
      <c r="F152" s="19">
        <v>35</v>
      </c>
      <c r="G152" s="12"/>
      <c r="H152" s="12"/>
      <c r="I152" s="12"/>
      <c r="J152" s="12"/>
      <c r="K152" s="12"/>
      <c r="L152" s="12"/>
      <c r="M152" s="12"/>
      <c r="N152" s="12"/>
      <c r="O152" s="12"/>
      <c r="P152" s="12"/>
      <c r="Q152" s="12"/>
      <c r="R152" s="12"/>
      <c r="S152" s="12"/>
      <c r="T152" s="12"/>
      <c r="U152" s="12"/>
      <c r="V152" s="12"/>
      <c r="W152" s="12"/>
    </row>
    <row r="153" spans="1:23">
      <c r="A153" s="17" t="s">
        <v>343</v>
      </c>
      <c r="B153" s="18" t="s">
        <v>860</v>
      </c>
      <c r="C153" s="19">
        <v>12</v>
      </c>
      <c r="D153" s="19">
        <v>0</v>
      </c>
      <c r="E153" s="19">
        <v>4</v>
      </c>
      <c r="F153" s="19">
        <v>16</v>
      </c>
      <c r="G153" s="12"/>
      <c r="H153" s="12"/>
      <c r="I153" s="12"/>
      <c r="J153" s="12"/>
      <c r="K153" s="12"/>
      <c r="L153" s="12"/>
      <c r="M153" s="12"/>
      <c r="N153" s="12"/>
      <c r="O153" s="12"/>
      <c r="P153" s="12"/>
      <c r="Q153" s="12"/>
      <c r="R153" s="12"/>
      <c r="S153" s="12"/>
      <c r="T153" s="12"/>
      <c r="U153" s="12"/>
      <c r="V153" s="12"/>
      <c r="W153" s="12"/>
    </row>
    <row r="154" spans="1:23">
      <c r="A154" s="17" t="s">
        <v>344</v>
      </c>
      <c r="B154" s="18" t="s">
        <v>860</v>
      </c>
      <c r="C154" s="19">
        <v>23</v>
      </c>
      <c r="D154" s="19">
        <v>0</v>
      </c>
      <c r="E154" s="19">
        <v>4</v>
      </c>
      <c r="F154" s="19">
        <v>27</v>
      </c>
      <c r="G154" s="12"/>
      <c r="H154" s="12"/>
      <c r="I154" s="12"/>
      <c r="J154" s="12"/>
      <c r="K154" s="12"/>
      <c r="L154" s="12"/>
      <c r="M154" s="12"/>
      <c r="N154" s="12"/>
      <c r="O154" s="12"/>
      <c r="P154" s="12"/>
      <c r="Q154" s="12"/>
      <c r="R154" s="12"/>
      <c r="S154" s="12"/>
      <c r="T154" s="12"/>
      <c r="U154" s="12"/>
      <c r="V154" s="12"/>
      <c r="W154" s="12"/>
    </row>
    <row r="155" spans="1:23">
      <c r="A155" s="17" t="s">
        <v>345</v>
      </c>
      <c r="B155" s="18" t="s">
        <v>860</v>
      </c>
      <c r="C155" s="19">
        <v>19</v>
      </c>
      <c r="D155" s="19">
        <v>0</v>
      </c>
      <c r="E155" s="19">
        <v>4</v>
      </c>
      <c r="F155" s="19">
        <v>23</v>
      </c>
      <c r="G155" s="12"/>
      <c r="H155" s="12"/>
      <c r="I155" s="12"/>
      <c r="J155" s="12"/>
      <c r="K155" s="12"/>
      <c r="L155" s="12"/>
      <c r="M155" s="12"/>
      <c r="N155" s="12"/>
      <c r="O155" s="12"/>
      <c r="P155" s="12"/>
      <c r="Q155" s="12"/>
      <c r="R155" s="12"/>
      <c r="S155" s="12"/>
      <c r="T155" s="12"/>
      <c r="U155" s="12"/>
      <c r="V155" s="12"/>
      <c r="W155" s="12"/>
    </row>
    <row r="156" spans="1:23">
      <c r="A156" s="17" t="s">
        <v>346</v>
      </c>
      <c r="B156" s="18" t="s">
        <v>860</v>
      </c>
      <c r="C156" s="19">
        <v>31</v>
      </c>
      <c r="D156" s="19">
        <v>0</v>
      </c>
      <c r="E156" s="19">
        <v>4</v>
      </c>
      <c r="F156" s="19">
        <v>35</v>
      </c>
      <c r="G156" s="12"/>
      <c r="H156" s="12"/>
      <c r="I156" s="12"/>
      <c r="J156" s="12"/>
      <c r="K156" s="12"/>
      <c r="L156" s="12"/>
      <c r="M156" s="12"/>
      <c r="N156" s="12"/>
      <c r="O156" s="12"/>
      <c r="P156" s="12"/>
      <c r="Q156" s="12"/>
      <c r="R156" s="12"/>
      <c r="S156" s="12"/>
      <c r="T156" s="12"/>
      <c r="U156" s="12"/>
      <c r="V156" s="12"/>
      <c r="W156" s="12"/>
    </row>
    <row r="157" spans="1:23">
      <c r="A157" s="17" t="s">
        <v>347</v>
      </c>
      <c r="B157" s="18" t="s">
        <v>860</v>
      </c>
      <c r="C157" s="19">
        <v>14</v>
      </c>
      <c r="D157" s="19">
        <v>0</v>
      </c>
      <c r="E157" s="19">
        <v>4</v>
      </c>
      <c r="F157" s="19">
        <v>18</v>
      </c>
      <c r="G157" s="12"/>
      <c r="H157" s="12"/>
      <c r="I157" s="12"/>
      <c r="J157" s="12"/>
      <c r="K157" s="12"/>
      <c r="L157" s="12"/>
      <c r="M157" s="12"/>
      <c r="N157" s="12"/>
      <c r="O157" s="12"/>
      <c r="P157" s="12"/>
      <c r="Q157" s="12"/>
      <c r="R157" s="12"/>
      <c r="S157" s="12"/>
      <c r="T157" s="12"/>
      <c r="U157" s="12"/>
      <c r="V157" s="12"/>
      <c r="W157" s="12"/>
    </row>
    <row r="158" spans="1:23">
      <c r="A158" s="17" t="s">
        <v>348</v>
      </c>
      <c r="B158" s="18" t="s">
        <v>860</v>
      </c>
      <c r="C158" s="19">
        <v>52</v>
      </c>
      <c r="D158" s="19">
        <v>0</v>
      </c>
      <c r="E158" s="19">
        <v>4</v>
      </c>
      <c r="F158" s="19">
        <v>56</v>
      </c>
      <c r="G158" s="12"/>
      <c r="H158" s="12"/>
      <c r="I158" s="12"/>
      <c r="J158" s="12"/>
      <c r="K158" s="12"/>
      <c r="L158" s="12"/>
      <c r="M158" s="12"/>
      <c r="N158" s="12"/>
      <c r="O158" s="12"/>
      <c r="P158" s="12"/>
      <c r="Q158" s="12"/>
      <c r="R158" s="12"/>
      <c r="S158" s="12"/>
      <c r="T158" s="12"/>
      <c r="U158" s="12"/>
      <c r="V158" s="12"/>
      <c r="W158" s="12"/>
    </row>
    <row r="159" spans="1:23">
      <c r="A159" s="17" t="s">
        <v>349</v>
      </c>
      <c r="B159" s="18" t="s">
        <v>860</v>
      </c>
      <c r="C159" s="19">
        <v>14</v>
      </c>
      <c r="D159" s="19">
        <v>0</v>
      </c>
      <c r="E159" s="19">
        <v>4</v>
      </c>
      <c r="F159" s="19">
        <v>18</v>
      </c>
      <c r="G159" s="12"/>
      <c r="H159" s="12"/>
      <c r="I159" s="12"/>
      <c r="J159" s="12"/>
      <c r="K159" s="12"/>
      <c r="L159" s="12"/>
      <c r="M159" s="12"/>
      <c r="N159" s="12"/>
      <c r="O159" s="12"/>
      <c r="P159" s="12"/>
      <c r="Q159" s="12"/>
      <c r="R159" s="12"/>
      <c r="S159" s="12"/>
      <c r="T159" s="12"/>
      <c r="U159" s="12"/>
      <c r="V159" s="12"/>
      <c r="W159" s="12"/>
    </row>
    <row r="160" spans="1:23">
      <c r="A160" s="17" t="s">
        <v>350</v>
      </c>
      <c r="B160" s="18" t="s">
        <v>860</v>
      </c>
      <c r="C160" s="19">
        <v>68</v>
      </c>
      <c r="D160" s="19">
        <v>0</v>
      </c>
      <c r="E160" s="19">
        <v>5</v>
      </c>
      <c r="F160" s="19">
        <v>73</v>
      </c>
      <c r="G160" s="12"/>
      <c r="H160" s="12"/>
      <c r="I160" s="12"/>
      <c r="J160" s="12"/>
      <c r="K160" s="12"/>
      <c r="L160" s="12"/>
      <c r="M160" s="12"/>
      <c r="N160" s="12"/>
      <c r="O160" s="12"/>
      <c r="P160" s="12"/>
      <c r="Q160" s="12"/>
      <c r="R160" s="12"/>
      <c r="S160" s="12"/>
      <c r="T160" s="12"/>
      <c r="U160" s="12"/>
      <c r="V160" s="12"/>
      <c r="W160" s="12"/>
    </row>
    <row r="161" spans="1:23">
      <c r="A161" s="17" t="s">
        <v>351</v>
      </c>
      <c r="B161" s="18" t="s">
        <v>860</v>
      </c>
      <c r="C161" s="19">
        <v>30</v>
      </c>
      <c r="D161" s="19">
        <v>0</v>
      </c>
      <c r="E161" s="19">
        <v>4</v>
      </c>
      <c r="F161" s="19">
        <v>34</v>
      </c>
      <c r="G161" s="12"/>
      <c r="H161" s="12"/>
      <c r="I161" s="12"/>
      <c r="J161" s="12"/>
      <c r="K161" s="12"/>
      <c r="L161" s="12"/>
      <c r="M161" s="12"/>
      <c r="N161" s="12"/>
      <c r="O161" s="12"/>
      <c r="P161" s="12"/>
      <c r="Q161" s="12"/>
      <c r="R161" s="12"/>
      <c r="S161" s="12"/>
      <c r="T161" s="12"/>
      <c r="U161" s="12"/>
      <c r="V161" s="12"/>
      <c r="W161" s="12"/>
    </row>
    <row r="162" spans="1:23">
      <c r="A162" s="17" t="s">
        <v>352</v>
      </c>
      <c r="B162" s="18" t="s">
        <v>860</v>
      </c>
      <c r="C162" s="19">
        <v>13</v>
      </c>
      <c r="D162" s="19">
        <v>0</v>
      </c>
      <c r="E162" s="19">
        <v>4</v>
      </c>
      <c r="F162" s="19">
        <v>17</v>
      </c>
      <c r="G162" s="12"/>
      <c r="H162" s="12"/>
      <c r="I162" s="12"/>
      <c r="J162" s="12"/>
      <c r="K162" s="12"/>
      <c r="L162" s="12"/>
      <c r="M162" s="12"/>
      <c r="N162" s="12"/>
      <c r="O162" s="12"/>
      <c r="P162" s="12"/>
      <c r="Q162" s="12"/>
      <c r="R162" s="12"/>
      <c r="S162" s="12"/>
      <c r="T162" s="12"/>
      <c r="U162" s="12"/>
      <c r="V162" s="12"/>
      <c r="W162" s="12"/>
    </row>
    <row r="163" spans="1:23">
      <c r="A163" s="17" t="s">
        <v>353</v>
      </c>
      <c r="B163" s="18" t="s">
        <v>860</v>
      </c>
      <c r="C163" s="19">
        <v>15</v>
      </c>
      <c r="D163" s="19">
        <v>0</v>
      </c>
      <c r="E163" s="19">
        <v>4</v>
      </c>
      <c r="F163" s="19">
        <v>19</v>
      </c>
      <c r="G163" s="12"/>
      <c r="H163" s="12"/>
      <c r="I163" s="12"/>
      <c r="J163" s="12"/>
      <c r="K163" s="12"/>
      <c r="L163" s="12"/>
      <c r="M163" s="12"/>
      <c r="N163" s="12"/>
      <c r="O163" s="12"/>
      <c r="P163" s="12"/>
      <c r="Q163" s="12"/>
      <c r="R163" s="12"/>
      <c r="S163" s="12"/>
      <c r="T163" s="12"/>
      <c r="U163" s="12"/>
      <c r="V163" s="12"/>
      <c r="W163" s="12"/>
    </row>
    <row r="164" spans="1:23">
      <c r="A164" s="17" t="s">
        <v>354</v>
      </c>
      <c r="B164" s="18" t="s">
        <v>860</v>
      </c>
      <c r="C164" s="19">
        <v>11</v>
      </c>
      <c r="D164" s="19">
        <v>0</v>
      </c>
      <c r="E164" s="19">
        <v>4</v>
      </c>
      <c r="F164" s="19">
        <v>15</v>
      </c>
      <c r="G164" s="12"/>
      <c r="H164" s="12"/>
      <c r="I164" s="12"/>
      <c r="J164" s="12"/>
      <c r="K164" s="12"/>
      <c r="L164" s="12"/>
      <c r="M164" s="12"/>
      <c r="N164" s="12"/>
      <c r="O164" s="12"/>
      <c r="P164" s="12"/>
      <c r="Q164" s="12"/>
      <c r="R164" s="12"/>
      <c r="S164" s="12"/>
      <c r="T164" s="12"/>
      <c r="U164" s="12"/>
      <c r="V164" s="12"/>
      <c r="W164" s="12"/>
    </row>
    <row r="165" spans="1:23">
      <c r="A165" s="17" t="s">
        <v>355</v>
      </c>
      <c r="B165" s="18" t="s">
        <v>860</v>
      </c>
      <c r="C165" s="19">
        <v>19</v>
      </c>
      <c r="D165" s="19">
        <v>0</v>
      </c>
      <c r="E165" s="19">
        <v>4</v>
      </c>
      <c r="F165" s="19">
        <v>23</v>
      </c>
      <c r="G165" s="12"/>
      <c r="H165" s="12"/>
      <c r="I165" s="12"/>
      <c r="J165" s="12"/>
      <c r="K165" s="12"/>
      <c r="L165" s="12"/>
      <c r="M165" s="12"/>
      <c r="N165" s="12"/>
      <c r="O165" s="12"/>
      <c r="P165" s="12"/>
      <c r="Q165" s="12"/>
      <c r="R165" s="12"/>
      <c r="S165" s="12"/>
      <c r="T165" s="12"/>
      <c r="U165" s="12"/>
      <c r="V165" s="12"/>
      <c r="W165" s="12"/>
    </row>
    <row r="166" spans="1:23">
      <c r="A166" s="17" t="s">
        <v>356</v>
      </c>
      <c r="B166" s="18" t="s">
        <v>860</v>
      </c>
      <c r="C166" s="19">
        <v>13</v>
      </c>
      <c r="D166" s="19">
        <v>0</v>
      </c>
      <c r="E166" s="19">
        <v>4</v>
      </c>
      <c r="F166" s="19">
        <v>17</v>
      </c>
      <c r="G166" s="12"/>
      <c r="H166" s="12"/>
      <c r="I166" s="12"/>
      <c r="J166" s="12"/>
      <c r="K166" s="12"/>
      <c r="L166" s="12"/>
      <c r="M166" s="12"/>
      <c r="N166" s="12"/>
      <c r="O166" s="12"/>
      <c r="P166" s="12"/>
      <c r="Q166" s="12"/>
      <c r="R166" s="12"/>
      <c r="S166" s="12"/>
      <c r="T166" s="12"/>
      <c r="U166" s="12"/>
      <c r="V166" s="12"/>
      <c r="W166" s="12"/>
    </row>
    <row r="167" spans="1:23">
      <c r="A167" s="17" t="s">
        <v>357</v>
      </c>
      <c r="B167" s="18" t="s">
        <v>860</v>
      </c>
      <c r="C167" s="19">
        <v>12</v>
      </c>
      <c r="D167" s="19">
        <v>0</v>
      </c>
      <c r="E167" s="19">
        <v>4</v>
      </c>
      <c r="F167" s="19">
        <v>16</v>
      </c>
      <c r="G167" s="12"/>
      <c r="H167" s="12"/>
      <c r="I167" s="12"/>
      <c r="J167" s="12"/>
      <c r="K167" s="12"/>
      <c r="L167" s="12"/>
      <c r="M167" s="12"/>
      <c r="N167" s="12"/>
      <c r="O167" s="12"/>
      <c r="P167" s="12"/>
      <c r="Q167" s="12"/>
      <c r="R167" s="12"/>
      <c r="S167" s="12"/>
      <c r="T167" s="12"/>
      <c r="U167" s="12"/>
      <c r="V167" s="12"/>
      <c r="W167" s="12"/>
    </row>
    <row r="168" spans="1:23">
      <c r="A168" s="17" t="s">
        <v>358</v>
      </c>
      <c r="B168" s="18" t="s">
        <v>860</v>
      </c>
      <c r="C168" s="19">
        <v>12</v>
      </c>
      <c r="D168" s="19">
        <v>0</v>
      </c>
      <c r="E168" s="19">
        <v>4</v>
      </c>
      <c r="F168" s="19">
        <v>16</v>
      </c>
      <c r="G168" s="12"/>
      <c r="H168" s="12"/>
      <c r="I168" s="12"/>
      <c r="J168" s="12"/>
      <c r="K168" s="12"/>
      <c r="L168" s="12"/>
      <c r="M168" s="12"/>
      <c r="N168" s="12"/>
      <c r="O168" s="12"/>
      <c r="P168" s="12"/>
      <c r="Q168" s="12"/>
      <c r="R168" s="12"/>
      <c r="S168" s="12"/>
      <c r="T168" s="12"/>
      <c r="U168" s="12"/>
      <c r="V168" s="12"/>
      <c r="W168" s="12"/>
    </row>
    <row r="169" spans="1:23">
      <c r="A169" s="17" t="s">
        <v>359</v>
      </c>
      <c r="B169" s="18" t="s">
        <v>860</v>
      </c>
      <c r="C169" s="19">
        <v>16</v>
      </c>
      <c r="D169" s="19">
        <v>0</v>
      </c>
      <c r="E169" s="19">
        <v>4</v>
      </c>
      <c r="F169" s="19">
        <v>20</v>
      </c>
      <c r="G169" s="12"/>
      <c r="H169" s="12"/>
      <c r="I169" s="12"/>
      <c r="J169" s="12"/>
      <c r="K169" s="12"/>
      <c r="L169" s="12"/>
      <c r="M169" s="12"/>
      <c r="N169" s="12"/>
      <c r="O169" s="12"/>
      <c r="P169" s="12"/>
      <c r="Q169" s="12"/>
      <c r="R169" s="12"/>
      <c r="S169" s="12"/>
      <c r="T169" s="12"/>
      <c r="U169" s="12"/>
      <c r="V169" s="12"/>
      <c r="W169" s="12"/>
    </row>
    <row r="170" spans="1:23">
      <c r="A170" s="17" t="s">
        <v>360</v>
      </c>
      <c r="B170" s="18" t="s">
        <v>860</v>
      </c>
      <c r="C170" s="19">
        <v>169</v>
      </c>
      <c r="D170" s="19">
        <v>0</v>
      </c>
      <c r="E170" s="19">
        <v>1</v>
      </c>
      <c r="F170" s="19">
        <v>170</v>
      </c>
      <c r="G170" s="12"/>
      <c r="H170" s="12"/>
      <c r="I170" s="12"/>
      <c r="J170" s="12"/>
      <c r="K170" s="12"/>
      <c r="L170" s="12"/>
      <c r="M170" s="12"/>
      <c r="N170" s="12"/>
      <c r="O170" s="12"/>
      <c r="P170" s="12"/>
      <c r="Q170" s="12"/>
      <c r="R170" s="12"/>
      <c r="S170" s="12"/>
      <c r="T170" s="12"/>
      <c r="U170" s="12"/>
      <c r="V170" s="12"/>
      <c r="W170" s="12"/>
    </row>
    <row r="171" spans="1:23">
      <c r="A171" s="17" t="s">
        <v>361</v>
      </c>
      <c r="B171" s="18" t="s">
        <v>860</v>
      </c>
      <c r="C171" s="19">
        <v>13</v>
      </c>
      <c r="D171" s="19">
        <v>0</v>
      </c>
      <c r="E171" s="19">
        <v>4</v>
      </c>
      <c r="F171" s="19">
        <v>17</v>
      </c>
      <c r="G171" s="12"/>
      <c r="H171" s="12"/>
      <c r="I171" s="12"/>
      <c r="J171" s="12"/>
      <c r="K171" s="12"/>
      <c r="L171" s="12"/>
      <c r="M171" s="12"/>
      <c r="N171" s="12"/>
      <c r="O171" s="12"/>
      <c r="P171" s="12"/>
      <c r="Q171" s="12"/>
      <c r="R171" s="12"/>
      <c r="S171" s="12"/>
      <c r="T171" s="12"/>
      <c r="U171" s="12"/>
      <c r="V171" s="12"/>
      <c r="W171" s="12"/>
    </row>
    <row r="172" spans="1:23">
      <c r="A172" s="17" t="s">
        <v>362</v>
      </c>
      <c r="B172" s="18" t="s">
        <v>860</v>
      </c>
      <c r="C172" s="19">
        <v>79</v>
      </c>
      <c r="D172" s="19">
        <v>0</v>
      </c>
      <c r="E172" s="19">
        <v>21</v>
      </c>
      <c r="F172" s="19">
        <v>100</v>
      </c>
      <c r="G172" s="12"/>
      <c r="H172" s="12"/>
      <c r="I172" s="12"/>
      <c r="J172" s="12"/>
      <c r="K172" s="12"/>
      <c r="L172" s="12"/>
      <c r="M172" s="12"/>
      <c r="N172" s="12"/>
      <c r="O172" s="12"/>
      <c r="P172" s="12"/>
      <c r="Q172" s="12"/>
      <c r="R172" s="12"/>
      <c r="S172" s="12"/>
      <c r="T172" s="12"/>
      <c r="U172" s="12"/>
      <c r="V172" s="12"/>
      <c r="W172" s="12"/>
    </row>
    <row r="173" spans="1:23">
      <c r="A173" s="17" t="s">
        <v>363</v>
      </c>
      <c r="B173" s="18" t="s">
        <v>860</v>
      </c>
      <c r="C173" s="19">
        <v>790</v>
      </c>
      <c r="D173" s="19">
        <v>0</v>
      </c>
      <c r="E173" s="19">
        <v>153</v>
      </c>
      <c r="F173" s="19">
        <v>943</v>
      </c>
      <c r="G173" s="12"/>
      <c r="H173" s="12"/>
      <c r="I173" s="12"/>
      <c r="J173" s="12"/>
      <c r="K173" s="12"/>
      <c r="L173" s="12"/>
      <c r="M173" s="12"/>
      <c r="N173" s="12"/>
      <c r="O173" s="12"/>
      <c r="P173" s="12"/>
      <c r="Q173" s="12"/>
      <c r="R173" s="12"/>
      <c r="S173" s="12"/>
      <c r="T173" s="12"/>
      <c r="U173" s="12"/>
      <c r="V173" s="12"/>
      <c r="W173" s="12"/>
    </row>
    <row r="174" spans="1:23">
      <c r="A174" s="17" t="s">
        <v>364</v>
      </c>
      <c r="B174" s="18" t="s">
        <v>860</v>
      </c>
      <c r="C174" s="19">
        <v>23</v>
      </c>
      <c r="D174" s="19">
        <v>0</v>
      </c>
      <c r="E174" s="19">
        <v>7</v>
      </c>
      <c r="F174" s="19">
        <v>30</v>
      </c>
      <c r="G174" s="12"/>
      <c r="H174" s="12"/>
      <c r="I174" s="12"/>
      <c r="J174" s="12"/>
      <c r="K174" s="12"/>
      <c r="L174" s="12"/>
      <c r="M174" s="12"/>
      <c r="N174" s="12"/>
      <c r="O174" s="12"/>
      <c r="P174" s="12"/>
      <c r="Q174" s="12"/>
      <c r="R174" s="12"/>
      <c r="S174" s="12"/>
      <c r="T174" s="12"/>
      <c r="U174" s="12"/>
      <c r="V174" s="12"/>
      <c r="W174" s="12"/>
    </row>
    <row r="175" spans="1:23">
      <c r="A175" s="17" t="s">
        <v>365</v>
      </c>
      <c r="B175" s="18" t="s">
        <v>860</v>
      </c>
      <c r="C175" s="19">
        <v>175</v>
      </c>
      <c r="D175" s="19">
        <v>0</v>
      </c>
      <c r="E175" s="19">
        <v>1</v>
      </c>
      <c r="F175" s="19">
        <v>176</v>
      </c>
      <c r="G175" s="12"/>
      <c r="H175" s="12"/>
      <c r="I175" s="12"/>
      <c r="J175" s="12"/>
      <c r="K175" s="12"/>
      <c r="L175" s="12"/>
      <c r="M175" s="12"/>
      <c r="N175" s="12"/>
      <c r="O175" s="12"/>
      <c r="P175" s="12"/>
      <c r="Q175" s="12"/>
      <c r="R175" s="12"/>
      <c r="S175" s="12"/>
      <c r="T175" s="12"/>
      <c r="U175" s="12"/>
      <c r="V175" s="12"/>
      <c r="W175" s="12"/>
    </row>
    <row r="176" spans="1:23">
      <c r="A176" s="17" t="s">
        <v>366</v>
      </c>
      <c r="B176" s="18" t="s">
        <v>860</v>
      </c>
      <c r="C176" s="19">
        <v>13</v>
      </c>
      <c r="D176" s="19">
        <v>0</v>
      </c>
      <c r="E176" s="19">
        <v>4</v>
      </c>
      <c r="F176" s="19">
        <v>17</v>
      </c>
      <c r="G176" s="12"/>
      <c r="H176" s="12"/>
      <c r="I176" s="12"/>
      <c r="J176" s="12"/>
      <c r="K176" s="12"/>
      <c r="L176" s="12"/>
      <c r="M176" s="12"/>
      <c r="N176" s="12"/>
      <c r="O176" s="12"/>
      <c r="P176" s="12"/>
      <c r="Q176" s="12"/>
      <c r="R176" s="12"/>
      <c r="S176" s="12"/>
      <c r="T176" s="12"/>
      <c r="U176" s="12"/>
      <c r="V176" s="12"/>
      <c r="W176" s="12"/>
    </row>
    <row r="177" spans="1:23">
      <c r="A177" s="17" t="s">
        <v>367</v>
      </c>
      <c r="B177" s="18" t="s">
        <v>860</v>
      </c>
      <c r="C177" s="19">
        <v>11</v>
      </c>
      <c r="D177" s="19">
        <v>0</v>
      </c>
      <c r="E177" s="19">
        <v>4</v>
      </c>
      <c r="F177" s="19">
        <v>15</v>
      </c>
      <c r="G177" s="12"/>
      <c r="H177" s="12"/>
      <c r="I177" s="12"/>
      <c r="J177" s="12"/>
      <c r="K177" s="12"/>
      <c r="L177" s="12"/>
      <c r="M177" s="12"/>
      <c r="N177" s="12"/>
      <c r="O177" s="12"/>
      <c r="P177" s="12"/>
      <c r="Q177" s="12"/>
      <c r="R177" s="12"/>
      <c r="S177" s="12"/>
      <c r="T177" s="12"/>
      <c r="U177" s="12"/>
      <c r="V177" s="12"/>
      <c r="W177" s="12"/>
    </row>
    <row r="178" spans="1:23">
      <c r="A178" s="17" t="s">
        <v>368</v>
      </c>
      <c r="B178" s="18" t="s">
        <v>860</v>
      </c>
      <c r="C178" s="19">
        <v>12</v>
      </c>
      <c r="D178" s="19">
        <v>0</v>
      </c>
      <c r="E178" s="19">
        <v>4</v>
      </c>
      <c r="F178" s="19">
        <v>16</v>
      </c>
      <c r="G178" s="12"/>
      <c r="H178" s="12"/>
      <c r="I178" s="12"/>
      <c r="J178" s="12"/>
      <c r="K178" s="12"/>
      <c r="L178" s="12"/>
      <c r="M178" s="12"/>
      <c r="N178" s="12"/>
      <c r="O178" s="12"/>
      <c r="P178" s="12"/>
      <c r="Q178" s="12"/>
      <c r="R178" s="12"/>
      <c r="S178" s="12"/>
      <c r="T178" s="12"/>
      <c r="U178" s="12"/>
      <c r="V178" s="12"/>
      <c r="W178" s="12"/>
    </row>
    <row r="179" spans="1:23">
      <c r="A179" s="17" t="s">
        <v>369</v>
      </c>
      <c r="B179" s="18" t="s">
        <v>860</v>
      </c>
      <c r="C179" s="19">
        <v>13</v>
      </c>
      <c r="D179" s="19">
        <v>0</v>
      </c>
      <c r="E179" s="19">
        <v>3</v>
      </c>
      <c r="F179" s="19">
        <v>16</v>
      </c>
      <c r="G179" s="12"/>
      <c r="H179" s="12"/>
      <c r="I179" s="12"/>
      <c r="J179" s="12"/>
      <c r="K179" s="12"/>
      <c r="L179" s="12"/>
      <c r="M179" s="12"/>
      <c r="N179" s="12"/>
      <c r="O179" s="12"/>
      <c r="P179" s="12"/>
      <c r="Q179" s="12"/>
      <c r="R179" s="12"/>
      <c r="S179" s="12"/>
      <c r="T179" s="12"/>
      <c r="U179" s="12"/>
      <c r="V179" s="12"/>
      <c r="W179" s="12"/>
    </row>
    <row r="180" spans="1:23">
      <c r="A180" s="17" t="s">
        <v>370</v>
      </c>
      <c r="B180" s="18" t="s">
        <v>860</v>
      </c>
      <c r="C180" s="19">
        <v>17</v>
      </c>
      <c r="D180" s="19">
        <v>0</v>
      </c>
      <c r="E180" s="19">
        <v>6</v>
      </c>
      <c r="F180" s="19">
        <v>23</v>
      </c>
      <c r="G180" s="12"/>
      <c r="H180" s="12"/>
      <c r="I180" s="12"/>
      <c r="J180" s="12"/>
      <c r="K180" s="12"/>
      <c r="L180" s="12"/>
      <c r="M180" s="12"/>
      <c r="N180" s="12"/>
      <c r="O180" s="12"/>
      <c r="P180" s="12"/>
      <c r="Q180" s="12"/>
      <c r="R180" s="12"/>
      <c r="S180" s="12"/>
      <c r="T180" s="12"/>
      <c r="U180" s="12"/>
      <c r="V180" s="12"/>
      <c r="W180" s="12"/>
    </row>
    <row r="181" spans="1:23">
      <c r="A181" s="17" t="s">
        <v>371</v>
      </c>
      <c r="B181" s="18" t="s">
        <v>860</v>
      </c>
      <c r="C181" s="19">
        <v>31</v>
      </c>
      <c r="D181" s="19">
        <v>0</v>
      </c>
      <c r="E181" s="19">
        <v>4</v>
      </c>
      <c r="F181" s="19">
        <v>35</v>
      </c>
      <c r="G181" s="12"/>
      <c r="H181" s="12"/>
      <c r="I181" s="12"/>
      <c r="J181" s="12"/>
      <c r="K181" s="12"/>
      <c r="L181" s="12"/>
      <c r="M181" s="12"/>
      <c r="N181" s="12"/>
      <c r="O181" s="12"/>
      <c r="P181" s="12"/>
      <c r="Q181" s="12"/>
      <c r="R181" s="12"/>
      <c r="S181" s="12"/>
      <c r="T181" s="12"/>
      <c r="U181" s="12"/>
      <c r="V181" s="12"/>
      <c r="W181" s="12"/>
    </row>
    <row r="182" spans="1:23">
      <c r="A182" s="17" t="s">
        <v>372</v>
      </c>
      <c r="B182" s="18" t="s">
        <v>860</v>
      </c>
      <c r="C182" s="19">
        <v>12</v>
      </c>
      <c r="D182" s="19">
        <v>0</v>
      </c>
      <c r="E182" s="19">
        <v>4</v>
      </c>
      <c r="F182" s="19">
        <v>16</v>
      </c>
      <c r="G182" s="12"/>
      <c r="H182" s="12"/>
      <c r="I182" s="12"/>
      <c r="J182" s="12"/>
      <c r="K182" s="12"/>
      <c r="L182" s="12"/>
      <c r="M182" s="12"/>
      <c r="N182" s="12"/>
      <c r="O182" s="12"/>
      <c r="P182" s="12"/>
      <c r="Q182" s="12"/>
      <c r="R182" s="12"/>
      <c r="S182" s="12"/>
      <c r="T182" s="12"/>
      <c r="U182" s="12"/>
      <c r="V182" s="12"/>
      <c r="W182" s="12"/>
    </row>
    <row r="183" spans="1:23">
      <c r="A183" s="17" t="s">
        <v>373</v>
      </c>
      <c r="B183" s="18" t="s">
        <v>860</v>
      </c>
      <c r="C183" s="19">
        <v>21</v>
      </c>
      <c r="D183" s="19">
        <v>0</v>
      </c>
      <c r="E183" s="19">
        <v>4</v>
      </c>
      <c r="F183" s="19">
        <v>25</v>
      </c>
      <c r="G183" s="12"/>
      <c r="H183" s="12"/>
      <c r="I183" s="12"/>
      <c r="J183" s="12"/>
      <c r="K183" s="12"/>
      <c r="L183" s="12"/>
      <c r="M183" s="12"/>
      <c r="N183" s="12"/>
      <c r="O183" s="12"/>
      <c r="P183" s="12"/>
      <c r="Q183" s="12"/>
      <c r="R183" s="12"/>
      <c r="S183" s="12"/>
      <c r="T183" s="12"/>
      <c r="U183" s="12"/>
      <c r="V183" s="12"/>
      <c r="W183" s="12"/>
    </row>
    <row r="184" spans="1:23">
      <c r="A184" s="17" t="s">
        <v>374</v>
      </c>
      <c r="B184" s="18" t="s">
        <v>860</v>
      </c>
      <c r="C184" s="19">
        <v>14</v>
      </c>
      <c r="D184" s="19">
        <v>0</v>
      </c>
      <c r="E184" s="19">
        <v>4</v>
      </c>
      <c r="F184" s="19">
        <v>18</v>
      </c>
      <c r="G184" s="12"/>
      <c r="H184" s="12"/>
      <c r="I184" s="12"/>
      <c r="J184" s="12"/>
      <c r="K184" s="12"/>
      <c r="L184" s="12"/>
      <c r="M184" s="12"/>
      <c r="N184" s="12"/>
      <c r="O184" s="12"/>
      <c r="P184" s="12"/>
      <c r="Q184" s="12"/>
      <c r="R184" s="12"/>
      <c r="S184" s="12"/>
      <c r="T184" s="12"/>
      <c r="U184" s="12"/>
      <c r="V184" s="12"/>
      <c r="W184" s="12"/>
    </row>
    <row r="185" spans="1:23">
      <c r="A185" s="17" t="s">
        <v>375</v>
      </c>
      <c r="B185" s="18" t="s">
        <v>860</v>
      </c>
      <c r="C185" s="19">
        <v>21</v>
      </c>
      <c r="D185" s="19">
        <v>0</v>
      </c>
      <c r="E185" s="19">
        <v>4</v>
      </c>
      <c r="F185" s="19">
        <v>25</v>
      </c>
      <c r="G185" s="12"/>
      <c r="H185" s="12"/>
      <c r="I185" s="12"/>
      <c r="J185" s="12"/>
      <c r="K185" s="12"/>
      <c r="L185" s="12"/>
      <c r="M185" s="12"/>
      <c r="N185" s="12"/>
      <c r="O185" s="12"/>
      <c r="P185" s="12"/>
      <c r="Q185" s="12"/>
      <c r="R185" s="12"/>
      <c r="S185" s="12"/>
      <c r="T185" s="12"/>
      <c r="U185" s="12"/>
      <c r="V185" s="12"/>
      <c r="W185" s="12"/>
    </row>
    <row r="186" spans="1:23">
      <c r="A186" s="17" t="s">
        <v>376</v>
      </c>
      <c r="B186" s="18" t="s">
        <v>860</v>
      </c>
      <c r="C186" s="19">
        <v>23</v>
      </c>
      <c r="D186" s="19">
        <v>0</v>
      </c>
      <c r="E186" s="19">
        <v>4</v>
      </c>
      <c r="F186" s="19">
        <v>27</v>
      </c>
      <c r="G186" s="12"/>
      <c r="H186" s="12"/>
      <c r="I186" s="12"/>
      <c r="J186" s="12"/>
      <c r="K186" s="12"/>
      <c r="L186" s="12"/>
      <c r="M186" s="12"/>
      <c r="N186" s="12"/>
      <c r="O186" s="12"/>
      <c r="P186" s="12"/>
      <c r="Q186" s="12"/>
      <c r="R186" s="12"/>
      <c r="S186" s="12"/>
      <c r="T186" s="12"/>
      <c r="U186" s="12"/>
      <c r="V186" s="12"/>
      <c r="W186" s="12"/>
    </row>
    <row r="187" spans="1:23">
      <c r="A187" s="17" t="s">
        <v>377</v>
      </c>
      <c r="B187" s="18" t="s">
        <v>860</v>
      </c>
      <c r="C187" s="19">
        <v>42</v>
      </c>
      <c r="D187" s="19">
        <v>0</v>
      </c>
      <c r="E187" s="19">
        <v>4</v>
      </c>
      <c r="F187" s="19">
        <v>46</v>
      </c>
      <c r="G187" s="12"/>
      <c r="H187" s="12"/>
      <c r="I187" s="12"/>
      <c r="J187" s="12"/>
      <c r="K187" s="12"/>
      <c r="L187" s="12"/>
      <c r="M187" s="12"/>
      <c r="N187" s="12"/>
      <c r="O187" s="12"/>
      <c r="P187" s="12"/>
      <c r="Q187" s="12"/>
      <c r="R187" s="12"/>
      <c r="S187" s="12"/>
      <c r="T187" s="12"/>
      <c r="U187" s="12"/>
      <c r="V187" s="12"/>
      <c r="W187" s="12"/>
    </row>
    <row r="188" spans="1:23">
      <c r="A188" s="17" t="s">
        <v>378</v>
      </c>
      <c r="B188" s="18" t="s">
        <v>860</v>
      </c>
      <c r="C188" s="19">
        <v>22</v>
      </c>
      <c r="D188" s="19">
        <v>0</v>
      </c>
      <c r="E188" s="19">
        <v>4</v>
      </c>
      <c r="F188" s="19">
        <v>26</v>
      </c>
      <c r="G188" s="12"/>
      <c r="H188" s="12"/>
      <c r="I188" s="12"/>
      <c r="J188" s="12"/>
      <c r="K188" s="12"/>
      <c r="L188" s="12"/>
      <c r="M188" s="12"/>
      <c r="N188" s="12"/>
      <c r="O188" s="12"/>
      <c r="P188" s="12"/>
      <c r="Q188" s="12"/>
      <c r="R188" s="12"/>
      <c r="S188" s="12"/>
      <c r="T188" s="12"/>
      <c r="U188" s="12"/>
      <c r="V188" s="12"/>
      <c r="W188" s="12"/>
    </row>
    <row r="189" spans="1:23">
      <c r="A189" s="17" t="s">
        <v>379</v>
      </c>
      <c r="B189" s="18" t="s">
        <v>860</v>
      </c>
      <c r="C189" s="19">
        <v>13</v>
      </c>
      <c r="D189" s="19">
        <v>0</v>
      </c>
      <c r="E189" s="19">
        <v>4</v>
      </c>
      <c r="F189" s="19">
        <v>17</v>
      </c>
      <c r="G189" s="12"/>
      <c r="H189" s="12"/>
      <c r="I189" s="12"/>
      <c r="J189" s="12"/>
      <c r="K189" s="12"/>
      <c r="L189" s="12"/>
      <c r="M189" s="12"/>
      <c r="N189" s="12"/>
      <c r="O189" s="12"/>
      <c r="P189" s="12"/>
      <c r="Q189" s="12"/>
      <c r="R189" s="12"/>
      <c r="S189" s="12"/>
      <c r="T189" s="12"/>
      <c r="U189" s="12"/>
      <c r="V189" s="12"/>
      <c r="W189" s="12"/>
    </row>
    <row r="190" spans="1:23">
      <c r="A190" s="17" t="s">
        <v>380</v>
      </c>
      <c r="B190" s="18" t="s">
        <v>860</v>
      </c>
      <c r="C190" s="19">
        <v>8</v>
      </c>
      <c r="D190" s="19">
        <v>0</v>
      </c>
      <c r="E190" s="19">
        <v>4</v>
      </c>
      <c r="F190" s="19">
        <v>12</v>
      </c>
      <c r="G190" s="12"/>
      <c r="H190" s="12"/>
      <c r="I190" s="12"/>
      <c r="J190" s="12"/>
      <c r="K190" s="12"/>
      <c r="L190" s="12"/>
      <c r="M190" s="12"/>
      <c r="N190" s="12"/>
      <c r="O190" s="12"/>
      <c r="P190" s="12"/>
      <c r="Q190" s="12"/>
      <c r="R190" s="12"/>
      <c r="S190" s="12"/>
      <c r="T190" s="12"/>
      <c r="U190" s="12"/>
      <c r="V190" s="12"/>
      <c r="W190" s="12"/>
    </row>
    <row r="191" spans="1:23">
      <c r="A191" s="17" t="s">
        <v>381</v>
      </c>
      <c r="B191" s="18" t="s">
        <v>860</v>
      </c>
      <c r="C191" s="19">
        <v>41</v>
      </c>
      <c r="D191" s="19">
        <v>0</v>
      </c>
      <c r="E191" s="19">
        <v>4</v>
      </c>
      <c r="F191" s="19">
        <v>45</v>
      </c>
      <c r="G191" s="12"/>
      <c r="H191" s="12"/>
      <c r="I191" s="12"/>
      <c r="J191" s="12"/>
      <c r="K191" s="12"/>
      <c r="L191" s="12"/>
      <c r="M191" s="12"/>
      <c r="N191" s="12"/>
      <c r="O191" s="12"/>
      <c r="P191" s="12"/>
      <c r="Q191" s="12"/>
      <c r="R191" s="12"/>
      <c r="S191" s="12"/>
      <c r="T191" s="12"/>
      <c r="U191" s="12"/>
      <c r="V191" s="12"/>
      <c r="W191" s="12"/>
    </row>
    <row r="192" spans="1:23">
      <c r="A192" s="17" t="s">
        <v>382</v>
      </c>
      <c r="B192" s="18" t="s">
        <v>860</v>
      </c>
      <c r="C192" s="19">
        <v>20</v>
      </c>
      <c r="D192" s="19">
        <v>0</v>
      </c>
      <c r="E192" s="19">
        <v>3</v>
      </c>
      <c r="F192" s="19">
        <v>23</v>
      </c>
      <c r="G192" s="12"/>
      <c r="H192" s="12"/>
      <c r="I192" s="12"/>
      <c r="J192" s="12"/>
      <c r="K192" s="12"/>
      <c r="L192" s="12"/>
      <c r="M192" s="12"/>
      <c r="N192" s="12"/>
      <c r="O192" s="12"/>
      <c r="P192" s="12"/>
      <c r="Q192" s="12"/>
      <c r="R192" s="12"/>
      <c r="S192" s="12"/>
      <c r="T192" s="12"/>
      <c r="U192" s="12"/>
      <c r="V192" s="12"/>
      <c r="W192" s="12"/>
    </row>
    <row r="193" spans="1:23">
      <c r="A193" s="17" t="s">
        <v>383</v>
      </c>
      <c r="B193" s="18" t="s">
        <v>860</v>
      </c>
      <c r="C193" s="19">
        <v>10</v>
      </c>
      <c r="D193" s="19">
        <v>0</v>
      </c>
      <c r="E193" s="19">
        <v>3</v>
      </c>
      <c r="F193" s="19">
        <v>13</v>
      </c>
      <c r="G193" s="12"/>
      <c r="H193" s="12"/>
      <c r="I193" s="12"/>
      <c r="J193" s="12"/>
      <c r="K193" s="12"/>
      <c r="L193" s="12"/>
      <c r="M193" s="12"/>
      <c r="N193" s="12"/>
      <c r="O193" s="12"/>
      <c r="P193" s="12"/>
      <c r="Q193" s="12"/>
      <c r="R193" s="12"/>
      <c r="S193" s="12"/>
      <c r="T193" s="12"/>
      <c r="U193" s="12"/>
      <c r="V193" s="12"/>
      <c r="W193" s="12"/>
    </row>
    <row r="194" spans="1:23">
      <c r="A194" s="17" t="s">
        <v>384</v>
      </c>
      <c r="B194" s="18" t="s">
        <v>860</v>
      </c>
      <c r="C194" s="19">
        <v>15</v>
      </c>
      <c r="D194" s="19">
        <v>0</v>
      </c>
      <c r="E194" s="19">
        <v>3</v>
      </c>
      <c r="F194" s="19">
        <v>18</v>
      </c>
      <c r="G194" s="12"/>
      <c r="H194" s="12"/>
      <c r="I194" s="12"/>
      <c r="J194" s="12"/>
      <c r="K194" s="12"/>
      <c r="L194" s="12"/>
      <c r="M194" s="12"/>
      <c r="N194" s="12"/>
      <c r="O194" s="12"/>
      <c r="P194" s="12"/>
      <c r="Q194" s="12"/>
      <c r="R194" s="12"/>
      <c r="S194" s="12"/>
      <c r="T194" s="12"/>
      <c r="U194" s="12"/>
      <c r="V194" s="12"/>
      <c r="W194" s="12"/>
    </row>
    <row r="195" spans="1:23">
      <c r="A195" s="17" t="s">
        <v>385</v>
      </c>
      <c r="B195" s="18" t="s">
        <v>860</v>
      </c>
      <c r="C195" s="19">
        <v>61</v>
      </c>
      <c r="D195" s="19">
        <v>0</v>
      </c>
      <c r="E195" s="19">
        <v>5</v>
      </c>
      <c r="F195" s="19">
        <v>66</v>
      </c>
      <c r="G195" s="12"/>
      <c r="H195" s="12"/>
      <c r="I195" s="12"/>
      <c r="J195" s="12"/>
      <c r="K195" s="12"/>
      <c r="L195" s="12"/>
      <c r="M195" s="12"/>
      <c r="N195" s="12"/>
      <c r="O195" s="12"/>
      <c r="P195" s="12"/>
      <c r="Q195" s="12"/>
      <c r="R195" s="12"/>
      <c r="S195" s="12"/>
      <c r="T195" s="12"/>
      <c r="U195" s="12"/>
      <c r="V195" s="12"/>
      <c r="W195" s="12"/>
    </row>
    <row r="196" spans="1:23">
      <c r="A196" s="17" t="s">
        <v>386</v>
      </c>
      <c r="B196" s="18" t="s">
        <v>860</v>
      </c>
      <c r="C196" s="19">
        <v>13</v>
      </c>
      <c r="D196" s="19">
        <v>0</v>
      </c>
      <c r="E196" s="19">
        <v>4</v>
      </c>
      <c r="F196" s="19">
        <v>17</v>
      </c>
      <c r="G196" s="12"/>
      <c r="H196" s="12"/>
      <c r="I196" s="12"/>
      <c r="J196" s="12"/>
      <c r="K196" s="12"/>
      <c r="L196" s="12"/>
      <c r="M196" s="12"/>
      <c r="N196" s="12"/>
      <c r="O196" s="12"/>
      <c r="P196" s="12"/>
      <c r="Q196" s="12"/>
      <c r="R196" s="12"/>
      <c r="S196" s="12"/>
      <c r="T196" s="12"/>
      <c r="U196" s="12"/>
      <c r="V196" s="12"/>
      <c r="W196" s="12"/>
    </row>
    <row r="197" spans="1:23">
      <c r="A197" s="17" t="s">
        <v>387</v>
      </c>
      <c r="B197" s="18" t="s">
        <v>860</v>
      </c>
      <c r="C197" s="19">
        <v>11</v>
      </c>
      <c r="D197" s="19">
        <v>0</v>
      </c>
      <c r="E197" s="19">
        <v>4</v>
      </c>
      <c r="F197" s="19">
        <v>15</v>
      </c>
      <c r="G197" s="12"/>
      <c r="H197" s="12"/>
      <c r="I197" s="12"/>
      <c r="J197" s="12"/>
      <c r="K197" s="12"/>
      <c r="L197" s="12"/>
      <c r="M197" s="12"/>
      <c r="N197" s="12"/>
      <c r="O197" s="12"/>
      <c r="P197" s="12"/>
      <c r="Q197" s="12"/>
      <c r="R197" s="12"/>
      <c r="S197" s="12"/>
      <c r="T197" s="12"/>
      <c r="U197" s="12"/>
      <c r="V197" s="12"/>
      <c r="W197" s="12"/>
    </row>
    <row r="198" spans="1:23">
      <c r="A198" s="17" t="s">
        <v>388</v>
      </c>
      <c r="B198" s="18" t="s">
        <v>860</v>
      </c>
      <c r="C198" s="19">
        <v>16</v>
      </c>
      <c r="D198" s="19">
        <v>0</v>
      </c>
      <c r="E198" s="19">
        <v>4</v>
      </c>
      <c r="F198" s="19">
        <v>20</v>
      </c>
      <c r="G198" s="12"/>
      <c r="H198" s="12"/>
      <c r="I198" s="12"/>
      <c r="J198" s="12"/>
      <c r="K198" s="12"/>
      <c r="L198" s="12"/>
      <c r="M198" s="12"/>
      <c r="N198" s="12"/>
      <c r="O198" s="12"/>
      <c r="P198" s="12"/>
      <c r="Q198" s="12"/>
      <c r="R198" s="12"/>
      <c r="S198" s="12"/>
      <c r="T198" s="12"/>
      <c r="U198" s="12"/>
      <c r="V198" s="12"/>
      <c r="W198" s="12"/>
    </row>
    <row r="199" spans="1:23">
      <c r="A199" s="17" t="s">
        <v>389</v>
      </c>
      <c r="B199" s="18" t="s">
        <v>860</v>
      </c>
      <c r="C199" s="19">
        <v>222</v>
      </c>
      <c r="D199" s="19">
        <v>51</v>
      </c>
      <c r="E199" s="19">
        <v>70</v>
      </c>
      <c r="F199" s="19">
        <v>343</v>
      </c>
      <c r="G199" s="12"/>
      <c r="H199" s="12"/>
      <c r="I199" s="12"/>
      <c r="J199" s="12"/>
      <c r="K199" s="12"/>
      <c r="L199" s="12"/>
      <c r="M199" s="12"/>
      <c r="N199" s="12"/>
      <c r="O199" s="12"/>
      <c r="P199" s="12"/>
      <c r="Q199" s="12"/>
      <c r="R199" s="12"/>
      <c r="S199" s="12"/>
      <c r="T199" s="12"/>
      <c r="U199" s="12"/>
      <c r="V199" s="12"/>
      <c r="W199" s="12"/>
    </row>
    <row r="200" spans="1:23">
      <c r="A200" s="17" t="s">
        <v>390</v>
      </c>
      <c r="B200" s="18" t="s">
        <v>860</v>
      </c>
      <c r="C200" s="19">
        <v>13</v>
      </c>
      <c r="D200" s="19">
        <v>0</v>
      </c>
      <c r="E200" s="19">
        <v>4</v>
      </c>
      <c r="F200" s="19">
        <v>17</v>
      </c>
      <c r="G200" s="12"/>
      <c r="H200" s="12"/>
      <c r="I200" s="12"/>
      <c r="J200" s="12"/>
      <c r="K200" s="12"/>
      <c r="L200" s="12"/>
      <c r="M200" s="12"/>
      <c r="N200" s="12"/>
      <c r="O200" s="12"/>
      <c r="P200" s="12"/>
      <c r="Q200" s="12"/>
      <c r="R200" s="12"/>
      <c r="S200" s="12"/>
      <c r="T200" s="12"/>
      <c r="U200" s="12"/>
      <c r="V200" s="12"/>
      <c r="W200" s="12"/>
    </row>
    <row r="201" spans="1:23">
      <c r="A201" s="17" t="s">
        <v>391</v>
      </c>
      <c r="B201" s="18" t="s">
        <v>860</v>
      </c>
      <c r="C201" s="19">
        <v>14</v>
      </c>
      <c r="D201" s="19">
        <v>0</v>
      </c>
      <c r="E201" s="19">
        <v>4</v>
      </c>
      <c r="F201" s="19">
        <v>18</v>
      </c>
      <c r="G201" s="12"/>
      <c r="H201" s="12"/>
      <c r="I201" s="12"/>
      <c r="J201" s="12"/>
      <c r="K201" s="12"/>
      <c r="L201" s="12"/>
      <c r="M201" s="12"/>
      <c r="N201" s="12"/>
      <c r="O201" s="12"/>
      <c r="P201" s="12"/>
      <c r="Q201" s="12"/>
      <c r="R201" s="12"/>
      <c r="S201" s="12"/>
      <c r="T201" s="12"/>
      <c r="U201" s="12"/>
      <c r="V201" s="12"/>
      <c r="W201" s="12"/>
    </row>
    <row r="202" spans="1:23">
      <c r="A202" s="17" t="s">
        <v>392</v>
      </c>
      <c r="B202" s="18" t="s">
        <v>860</v>
      </c>
      <c r="C202" s="19">
        <v>14</v>
      </c>
      <c r="D202" s="19">
        <v>0</v>
      </c>
      <c r="E202" s="19">
        <v>4</v>
      </c>
      <c r="F202" s="19">
        <v>18</v>
      </c>
      <c r="G202" s="12"/>
      <c r="H202" s="12"/>
      <c r="I202" s="12"/>
      <c r="J202" s="12"/>
      <c r="K202" s="12"/>
      <c r="L202" s="12"/>
      <c r="M202" s="12"/>
      <c r="N202" s="12"/>
      <c r="O202" s="12"/>
      <c r="P202" s="12"/>
      <c r="Q202" s="12"/>
      <c r="R202" s="12"/>
      <c r="S202" s="12"/>
      <c r="T202" s="12"/>
      <c r="U202" s="12"/>
      <c r="V202" s="12"/>
      <c r="W202" s="12"/>
    </row>
    <row r="203" spans="1:23">
      <c r="A203" s="17" t="s">
        <v>393</v>
      </c>
      <c r="B203" s="18" t="s">
        <v>860</v>
      </c>
      <c r="C203" s="19">
        <v>17</v>
      </c>
      <c r="D203" s="19">
        <v>0</v>
      </c>
      <c r="E203" s="19">
        <v>4</v>
      </c>
      <c r="F203" s="19">
        <v>21</v>
      </c>
      <c r="G203" s="12"/>
      <c r="H203" s="12"/>
      <c r="I203" s="12"/>
      <c r="J203" s="12"/>
      <c r="K203" s="12"/>
      <c r="L203" s="12"/>
      <c r="M203" s="12"/>
      <c r="N203" s="12"/>
      <c r="O203" s="12"/>
      <c r="P203" s="12"/>
      <c r="Q203" s="12"/>
      <c r="R203" s="12"/>
      <c r="S203" s="12"/>
      <c r="T203" s="12"/>
      <c r="U203" s="12"/>
      <c r="V203" s="12"/>
      <c r="W203" s="12"/>
    </row>
    <row r="204" spans="1:23">
      <c r="A204" s="17" t="s">
        <v>394</v>
      </c>
      <c r="B204" s="18" t="s">
        <v>860</v>
      </c>
      <c r="C204" s="19">
        <v>66</v>
      </c>
      <c r="D204" s="19">
        <v>0</v>
      </c>
      <c r="E204" s="19">
        <v>4</v>
      </c>
      <c r="F204" s="19">
        <v>70</v>
      </c>
      <c r="G204" s="12"/>
      <c r="H204" s="12"/>
      <c r="I204" s="12"/>
      <c r="J204" s="12"/>
      <c r="K204" s="12"/>
      <c r="L204" s="12"/>
      <c r="M204" s="12"/>
      <c r="N204" s="12"/>
      <c r="O204" s="12"/>
      <c r="P204" s="12"/>
      <c r="Q204" s="12"/>
      <c r="R204" s="12"/>
      <c r="S204" s="12"/>
      <c r="T204" s="12"/>
      <c r="U204" s="12"/>
      <c r="V204" s="12"/>
      <c r="W204" s="12"/>
    </row>
    <row r="205" spans="1:23">
      <c r="A205" s="17" t="s">
        <v>395</v>
      </c>
      <c r="B205" s="18" t="s">
        <v>860</v>
      </c>
      <c r="C205" s="19">
        <v>11</v>
      </c>
      <c r="D205" s="19">
        <v>0</v>
      </c>
      <c r="E205" s="19">
        <v>4</v>
      </c>
      <c r="F205" s="19">
        <v>15</v>
      </c>
      <c r="G205" s="12"/>
      <c r="H205" s="12"/>
      <c r="I205" s="12"/>
      <c r="J205" s="12"/>
      <c r="K205" s="12"/>
      <c r="L205" s="12"/>
      <c r="M205" s="12"/>
      <c r="N205" s="12"/>
      <c r="O205" s="12"/>
      <c r="P205" s="12"/>
      <c r="Q205" s="12"/>
      <c r="R205" s="12"/>
      <c r="S205" s="12"/>
      <c r="T205" s="12"/>
      <c r="U205" s="12"/>
      <c r="V205" s="12"/>
      <c r="W205" s="12"/>
    </row>
    <row r="206" spans="1:23">
      <c r="A206" s="17" t="s">
        <v>396</v>
      </c>
      <c r="B206" s="18" t="s">
        <v>860</v>
      </c>
      <c r="C206" s="19">
        <v>13</v>
      </c>
      <c r="D206" s="19">
        <v>0</v>
      </c>
      <c r="E206" s="19">
        <v>4</v>
      </c>
      <c r="F206" s="19">
        <v>17</v>
      </c>
      <c r="G206" s="12"/>
      <c r="H206" s="12"/>
      <c r="I206" s="12"/>
      <c r="J206" s="12"/>
      <c r="K206" s="12"/>
      <c r="L206" s="12"/>
      <c r="M206" s="12"/>
      <c r="N206" s="12"/>
      <c r="O206" s="12"/>
      <c r="P206" s="12"/>
      <c r="Q206" s="12"/>
      <c r="R206" s="12"/>
      <c r="S206" s="12"/>
      <c r="T206" s="12"/>
      <c r="U206" s="12"/>
      <c r="V206" s="12"/>
      <c r="W206" s="12"/>
    </row>
    <row r="207" spans="1:23">
      <c r="A207" s="17" t="s">
        <v>397</v>
      </c>
      <c r="B207" s="18" t="s">
        <v>860</v>
      </c>
      <c r="C207" s="19">
        <v>13</v>
      </c>
      <c r="D207" s="19">
        <v>0</v>
      </c>
      <c r="E207" s="19">
        <v>4</v>
      </c>
      <c r="F207" s="19">
        <v>17</v>
      </c>
      <c r="G207" s="12"/>
      <c r="H207" s="12"/>
      <c r="I207" s="12"/>
      <c r="J207" s="12"/>
      <c r="K207" s="12"/>
      <c r="L207" s="12"/>
      <c r="M207" s="12"/>
      <c r="N207" s="12"/>
      <c r="O207" s="12"/>
      <c r="P207" s="12"/>
      <c r="Q207" s="12"/>
      <c r="R207" s="12"/>
      <c r="S207" s="12"/>
      <c r="T207" s="12"/>
      <c r="U207" s="12"/>
      <c r="V207" s="12"/>
      <c r="W207" s="12"/>
    </row>
    <row r="208" spans="1:23">
      <c r="A208" s="17" t="s">
        <v>398</v>
      </c>
      <c r="B208" s="18" t="s">
        <v>860</v>
      </c>
      <c r="C208" s="19">
        <v>11</v>
      </c>
      <c r="D208" s="19">
        <v>0</v>
      </c>
      <c r="E208" s="19">
        <v>4</v>
      </c>
      <c r="F208" s="19">
        <v>15</v>
      </c>
      <c r="G208" s="12"/>
      <c r="H208" s="12"/>
      <c r="I208" s="12"/>
      <c r="J208" s="12"/>
      <c r="K208" s="12"/>
      <c r="L208" s="12"/>
      <c r="M208" s="12"/>
      <c r="N208" s="12"/>
      <c r="O208" s="12"/>
      <c r="P208" s="12"/>
      <c r="Q208" s="12"/>
      <c r="R208" s="12"/>
      <c r="S208" s="12"/>
      <c r="T208" s="12"/>
      <c r="U208" s="12"/>
      <c r="V208" s="12"/>
      <c r="W208" s="12"/>
    </row>
    <row r="209" spans="1:23">
      <c r="A209" s="17" t="s">
        <v>399</v>
      </c>
      <c r="B209" s="18" t="s">
        <v>860</v>
      </c>
      <c r="C209" s="19">
        <v>11</v>
      </c>
      <c r="D209" s="19">
        <v>0</v>
      </c>
      <c r="E209" s="19">
        <v>4</v>
      </c>
      <c r="F209" s="19">
        <v>15</v>
      </c>
      <c r="G209" s="12"/>
      <c r="H209" s="12"/>
      <c r="I209" s="12"/>
      <c r="J209" s="12"/>
      <c r="K209" s="12"/>
      <c r="L209" s="12"/>
      <c r="M209" s="12"/>
      <c r="N209" s="12"/>
      <c r="O209" s="12"/>
      <c r="P209" s="12"/>
      <c r="Q209" s="12"/>
      <c r="R209" s="12"/>
      <c r="S209" s="12"/>
      <c r="T209" s="12"/>
      <c r="U209" s="12"/>
      <c r="V209" s="12"/>
      <c r="W209" s="12"/>
    </row>
    <row r="210" spans="1:23">
      <c r="A210" s="17" t="s">
        <v>400</v>
      </c>
      <c r="B210" s="18" t="s">
        <v>860</v>
      </c>
      <c r="C210" s="19">
        <v>8</v>
      </c>
      <c r="D210" s="19">
        <v>0</v>
      </c>
      <c r="E210" s="19">
        <v>4</v>
      </c>
      <c r="F210" s="19">
        <v>12</v>
      </c>
      <c r="G210" s="12"/>
      <c r="H210" s="12"/>
      <c r="I210" s="12"/>
      <c r="J210" s="12"/>
      <c r="K210" s="12"/>
      <c r="L210" s="12"/>
      <c r="M210" s="12"/>
      <c r="N210" s="12"/>
      <c r="O210" s="12"/>
      <c r="P210" s="12"/>
      <c r="Q210" s="12"/>
      <c r="R210" s="12"/>
      <c r="S210" s="12"/>
      <c r="T210" s="12"/>
      <c r="U210" s="12"/>
      <c r="V210" s="12"/>
      <c r="W210" s="12"/>
    </row>
    <row r="211" spans="1:23">
      <c r="A211" s="17" t="s">
        <v>401</v>
      </c>
      <c r="B211" s="18" t="s">
        <v>860</v>
      </c>
      <c r="C211" s="19">
        <v>33</v>
      </c>
      <c r="D211" s="19">
        <v>0</v>
      </c>
      <c r="E211" s="19">
        <v>4</v>
      </c>
      <c r="F211" s="19">
        <v>37</v>
      </c>
      <c r="G211" s="12"/>
      <c r="H211" s="12"/>
      <c r="I211" s="12"/>
      <c r="J211" s="12"/>
      <c r="K211" s="12"/>
      <c r="L211" s="12"/>
      <c r="M211" s="12"/>
      <c r="N211" s="12"/>
      <c r="O211" s="12"/>
      <c r="P211" s="12"/>
      <c r="Q211" s="12"/>
      <c r="R211" s="12"/>
      <c r="S211" s="12"/>
      <c r="T211" s="12"/>
      <c r="U211" s="12"/>
      <c r="V211" s="12"/>
      <c r="W211" s="12"/>
    </row>
    <row r="212" spans="1:23">
      <c r="A212" s="17" t="s">
        <v>402</v>
      </c>
      <c r="B212" s="18" t="s">
        <v>860</v>
      </c>
      <c r="C212" s="19">
        <v>24</v>
      </c>
      <c r="D212" s="19">
        <v>0</v>
      </c>
      <c r="E212" s="19">
        <v>4</v>
      </c>
      <c r="F212" s="19">
        <v>28</v>
      </c>
      <c r="G212" s="12"/>
      <c r="H212" s="12"/>
      <c r="I212" s="12"/>
      <c r="J212" s="12"/>
      <c r="K212" s="12"/>
      <c r="L212" s="12"/>
      <c r="M212" s="12"/>
      <c r="N212" s="12"/>
      <c r="O212" s="12"/>
      <c r="P212" s="12"/>
      <c r="Q212" s="12"/>
      <c r="R212" s="12"/>
      <c r="S212" s="12"/>
      <c r="T212" s="12"/>
      <c r="U212" s="12"/>
      <c r="V212" s="12"/>
      <c r="W212" s="12"/>
    </row>
    <row r="213" spans="1:23">
      <c r="A213" s="17" t="s">
        <v>403</v>
      </c>
      <c r="B213" s="18" t="s">
        <v>860</v>
      </c>
      <c r="C213" s="19">
        <v>15</v>
      </c>
      <c r="D213" s="19">
        <v>0</v>
      </c>
      <c r="E213" s="19">
        <v>4</v>
      </c>
      <c r="F213" s="19">
        <v>19</v>
      </c>
      <c r="G213" s="12"/>
      <c r="H213" s="12"/>
      <c r="I213" s="12"/>
      <c r="J213" s="12"/>
      <c r="K213" s="12"/>
      <c r="L213" s="12"/>
      <c r="M213" s="12"/>
      <c r="N213" s="12"/>
      <c r="O213" s="12"/>
      <c r="P213" s="12"/>
      <c r="Q213" s="12"/>
      <c r="R213" s="12"/>
      <c r="S213" s="12"/>
      <c r="T213" s="12"/>
      <c r="U213" s="12"/>
      <c r="V213" s="12"/>
      <c r="W213" s="12"/>
    </row>
    <row r="214" spans="1:23">
      <c r="A214" s="17" t="s">
        <v>404</v>
      </c>
      <c r="B214" s="18" t="s">
        <v>860</v>
      </c>
      <c r="C214" s="19">
        <v>12</v>
      </c>
      <c r="D214" s="19">
        <v>0</v>
      </c>
      <c r="E214" s="19">
        <v>4</v>
      </c>
      <c r="F214" s="19">
        <v>16</v>
      </c>
      <c r="G214" s="12"/>
      <c r="H214" s="12"/>
      <c r="I214" s="12"/>
      <c r="J214" s="12"/>
      <c r="K214" s="12"/>
      <c r="L214" s="12"/>
      <c r="M214" s="12"/>
      <c r="N214" s="12"/>
      <c r="O214" s="12"/>
      <c r="P214" s="12"/>
      <c r="Q214" s="12"/>
      <c r="R214" s="12"/>
      <c r="S214" s="12"/>
      <c r="T214" s="12"/>
      <c r="U214" s="12"/>
      <c r="V214" s="12"/>
      <c r="W214" s="12"/>
    </row>
    <row r="215" spans="1:23">
      <c r="A215" s="17" t="s">
        <v>405</v>
      </c>
      <c r="B215" s="18" t="s">
        <v>860</v>
      </c>
      <c r="C215" s="19">
        <v>15</v>
      </c>
      <c r="D215" s="19">
        <v>0</v>
      </c>
      <c r="E215" s="19">
        <v>6</v>
      </c>
      <c r="F215" s="19">
        <v>21</v>
      </c>
      <c r="G215" s="12"/>
      <c r="H215" s="12"/>
      <c r="I215" s="12"/>
      <c r="J215" s="12"/>
      <c r="K215" s="12"/>
      <c r="L215" s="12"/>
      <c r="M215" s="12"/>
      <c r="N215" s="12"/>
      <c r="O215" s="12"/>
      <c r="P215" s="12"/>
      <c r="Q215" s="12"/>
      <c r="R215" s="12"/>
      <c r="S215" s="12"/>
      <c r="T215" s="12"/>
      <c r="U215" s="12"/>
      <c r="V215" s="12"/>
      <c r="W215" s="12"/>
    </row>
    <row r="216" spans="1:23">
      <c r="A216" s="17" t="s">
        <v>406</v>
      </c>
      <c r="B216" s="18" t="s">
        <v>860</v>
      </c>
      <c r="C216" s="19">
        <v>21</v>
      </c>
      <c r="D216" s="19">
        <v>0</v>
      </c>
      <c r="E216" s="19">
        <v>3</v>
      </c>
      <c r="F216" s="19">
        <v>24</v>
      </c>
      <c r="G216" s="12"/>
      <c r="H216" s="12"/>
      <c r="I216" s="12"/>
      <c r="J216" s="12"/>
      <c r="K216" s="12"/>
      <c r="L216" s="12"/>
      <c r="M216" s="12"/>
      <c r="N216" s="12"/>
      <c r="O216" s="12"/>
      <c r="P216" s="12"/>
      <c r="Q216" s="12"/>
      <c r="R216" s="12"/>
      <c r="S216" s="12"/>
      <c r="T216" s="12"/>
      <c r="U216" s="12"/>
      <c r="V216" s="12"/>
      <c r="W216" s="12"/>
    </row>
    <row r="217" spans="1:23">
      <c r="A217" s="17" t="s">
        <v>407</v>
      </c>
      <c r="B217" s="18" t="s">
        <v>860</v>
      </c>
      <c r="C217" s="19">
        <v>13</v>
      </c>
      <c r="D217" s="19">
        <v>0</v>
      </c>
      <c r="E217" s="19">
        <v>4</v>
      </c>
      <c r="F217" s="19">
        <v>17</v>
      </c>
      <c r="G217" s="12"/>
      <c r="H217" s="12"/>
      <c r="I217" s="12"/>
      <c r="J217" s="12"/>
      <c r="K217" s="12"/>
      <c r="L217" s="12"/>
      <c r="M217" s="12"/>
      <c r="N217" s="12"/>
      <c r="O217" s="12"/>
      <c r="P217" s="12"/>
      <c r="Q217" s="12"/>
      <c r="R217" s="12"/>
      <c r="S217" s="12"/>
      <c r="T217" s="12"/>
      <c r="U217" s="12"/>
      <c r="V217" s="12"/>
      <c r="W217" s="12"/>
    </row>
    <row r="218" spans="1:23">
      <c r="A218" s="17" t="s">
        <v>408</v>
      </c>
      <c r="B218" s="18" t="s">
        <v>860</v>
      </c>
      <c r="C218" s="19">
        <v>11</v>
      </c>
      <c r="D218" s="19">
        <v>0</v>
      </c>
      <c r="E218" s="19">
        <v>4</v>
      </c>
      <c r="F218" s="19">
        <v>15</v>
      </c>
      <c r="G218" s="12"/>
      <c r="H218" s="12"/>
      <c r="I218" s="12"/>
      <c r="J218" s="12"/>
      <c r="K218" s="12"/>
      <c r="L218" s="12"/>
      <c r="M218" s="12"/>
      <c r="N218" s="12"/>
      <c r="O218" s="12"/>
      <c r="P218" s="12"/>
      <c r="Q218" s="12"/>
      <c r="R218" s="12"/>
      <c r="S218" s="12"/>
      <c r="T218" s="12"/>
      <c r="U218" s="12"/>
      <c r="V218" s="12"/>
      <c r="W218" s="12"/>
    </row>
    <row r="219" spans="1:23">
      <c r="A219" s="17" t="s">
        <v>409</v>
      </c>
      <c r="B219" s="18" t="s">
        <v>860</v>
      </c>
      <c r="C219" s="19">
        <v>16</v>
      </c>
      <c r="D219" s="19">
        <v>0</v>
      </c>
      <c r="E219" s="19">
        <v>4</v>
      </c>
      <c r="F219" s="19">
        <v>20</v>
      </c>
      <c r="G219" s="12"/>
      <c r="H219" s="12"/>
      <c r="I219" s="12"/>
      <c r="J219" s="12"/>
      <c r="K219" s="12"/>
      <c r="L219" s="12"/>
      <c r="M219" s="12"/>
      <c r="N219" s="12"/>
      <c r="O219" s="12"/>
      <c r="P219" s="12"/>
      <c r="Q219" s="12"/>
      <c r="R219" s="12"/>
      <c r="S219" s="12"/>
      <c r="T219" s="12"/>
      <c r="U219" s="12"/>
      <c r="V219" s="12"/>
      <c r="W219" s="12"/>
    </row>
    <row r="220" spans="1:23">
      <c r="A220" s="17" t="s">
        <v>410</v>
      </c>
      <c r="B220" s="18" t="s">
        <v>860</v>
      </c>
      <c r="C220" s="19">
        <v>14</v>
      </c>
      <c r="D220" s="19">
        <v>0</v>
      </c>
      <c r="E220" s="19">
        <v>4</v>
      </c>
      <c r="F220" s="19">
        <v>18</v>
      </c>
      <c r="G220" s="12"/>
      <c r="H220" s="12"/>
      <c r="I220" s="12"/>
      <c r="J220" s="12"/>
      <c r="K220" s="12"/>
      <c r="L220" s="12"/>
      <c r="M220" s="12"/>
      <c r="N220" s="12"/>
      <c r="O220" s="12"/>
      <c r="P220" s="12"/>
      <c r="Q220" s="12"/>
      <c r="R220" s="12"/>
      <c r="S220" s="12"/>
      <c r="T220" s="12"/>
      <c r="U220" s="12"/>
      <c r="V220" s="12"/>
      <c r="W220" s="12"/>
    </row>
    <row r="221" spans="1:23">
      <c r="A221" s="17" t="s">
        <v>411</v>
      </c>
      <c r="B221" s="18" t="s">
        <v>860</v>
      </c>
      <c r="C221" s="19">
        <v>10</v>
      </c>
      <c r="D221" s="19">
        <v>0</v>
      </c>
      <c r="E221" s="19">
        <v>4</v>
      </c>
      <c r="F221" s="19">
        <v>14</v>
      </c>
      <c r="G221" s="12"/>
      <c r="H221" s="12"/>
      <c r="I221" s="12"/>
      <c r="J221" s="12"/>
      <c r="K221" s="12"/>
      <c r="L221" s="12"/>
      <c r="M221" s="12"/>
      <c r="N221" s="12"/>
      <c r="O221" s="12"/>
      <c r="P221" s="12"/>
      <c r="Q221" s="12"/>
      <c r="R221" s="12"/>
      <c r="S221" s="12"/>
      <c r="T221" s="12"/>
      <c r="U221" s="12"/>
      <c r="V221" s="12"/>
      <c r="W221" s="12"/>
    </row>
    <row r="222" spans="1:23">
      <c r="A222" s="17" t="s">
        <v>412</v>
      </c>
      <c r="B222" s="18" t="s">
        <v>860</v>
      </c>
      <c r="C222" s="19">
        <v>18</v>
      </c>
      <c r="D222" s="19">
        <v>0</v>
      </c>
      <c r="E222" s="19">
        <v>4</v>
      </c>
      <c r="F222" s="19">
        <v>22</v>
      </c>
      <c r="G222" s="12"/>
      <c r="H222" s="12"/>
      <c r="I222" s="12"/>
      <c r="J222" s="12"/>
      <c r="K222" s="12"/>
      <c r="L222" s="12"/>
      <c r="M222" s="12"/>
      <c r="N222" s="12"/>
      <c r="O222" s="12"/>
      <c r="P222" s="12"/>
      <c r="Q222" s="12"/>
      <c r="R222" s="12"/>
      <c r="S222" s="12"/>
      <c r="T222" s="12"/>
      <c r="U222" s="12"/>
      <c r="V222" s="12"/>
      <c r="W222" s="12"/>
    </row>
    <row r="223" spans="1:23">
      <c r="A223" s="17" t="s">
        <v>413</v>
      </c>
      <c r="B223" s="18" t="s">
        <v>860</v>
      </c>
      <c r="C223" s="19">
        <v>55</v>
      </c>
      <c r="D223" s="19">
        <v>0</v>
      </c>
      <c r="E223" s="19">
        <v>12</v>
      </c>
      <c r="F223" s="19">
        <v>67</v>
      </c>
      <c r="G223" s="12"/>
      <c r="H223" s="12"/>
      <c r="I223" s="12"/>
      <c r="J223" s="12"/>
      <c r="K223" s="12"/>
      <c r="L223" s="12"/>
      <c r="M223" s="12"/>
      <c r="N223" s="12"/>
      <c r="O223" s="12"/>
      <c r="P223" s="12"/>
      <c r="Q223" s="12"/>
      <c r="R223" s="12"/>
      <c r="S223" s="12"/>
      <c r="T223" s="12"/>
      <c r="U223" s="12"/>
      <c r="V223" s="12"/>
      <c r="W223" s="12"/>
    </row>
    <row r="224" spans="1:23">
      <c r="A224" s="17" t="s">
        <v>414</v>
      </c>
      <c r="B224" s="18" t="s">
        <v>860</v>
      </c>
      <c r="C224" s="19">
        <v>12</v>
      </c>
      <c r="D224" s="19">
        <v>0</v>
      </c>
      <c r="E224" s="19">
        <v>4</v>
      </c>
      <c r="F224" s="19">
        <v>16</v>
      </c>
      <c r="G224" s="12"/>
      <c r="H224" s="12"/>
      <c r="I224" s="12"/>
      <c r="J224" s="12"/>
      <c r="K224" s="12"/>
      <c r="L224" s="12"/>
      <c r="M224" s="12"/>
      <c r="N224" s="12"/>
      <c r="O224" s="12"/>
      <c r="P224" s="12"/>
      <c r="Q224" s="12"/>
      <c r="R224" s="12"/>
      <c r="S224" s="12"/>
      <c r="T224" s="12"/>
      <c r="U224" s="12"/>
      <c r="V224" s="12"/>
      <c r="W224" s="12"/>
    </row>
    <row r="225" spans="1:23">
      <c r="A225" s="17" t="s">
        <v>415</v>
      </c>
      <c r="B225" s="18" t="s">
        <v>860</v>
      </c>
      <c r="C225" s="19">
        <v>21</v>
      </c>
      <c r="D225" s="19">
        <v>0</v>
      </c>
      <c r="E225" s="19">
        <v>4</v>
      </c>
      <c r="F225" s="19">
        <v>25</v>
      </c>
      <c r="G225" s="12"/>
      <c r="H225" s="12"/>
      <c r="I225" s="12"/>
      <c r="J225" s="12"/>
      <c r="K225" s="12"/>
      <c r="L225" s="12"/>
      <c r="M225" s="12"/>
      <c r="N225" s="12"/>
      <c r="O225" s="12"/>
      <c r="P225" s="12"/>
      <c r="Q225" s="12"/>
      <c r="R225" s="12"/>
      <c r="S225" s="12"/>
      <c r="T225" s="12"/>
      <c r="U225" s="12"/>
      <c r="V225" s="12"/>
      <c r="W225" s="12"/>
    </row>
    <row r="226" spans="1:23">
      <c r="A226" s="17" t="s">
        <v>416</v>
      </c>
      <c r="B226" s="18" t="s">
        <v>860</v>
      </c>
      <c r="C226" s="19">
        <v>13</v>
      </c>
      <c r="D226" s="19">
        <v>0</v>
      </c>
      <c r="E226" s="19">
        <v>4</v>
      </c>
      <c r="F226" s="19">
        <v>17</v>
      </c>
      <c r="G226" s="12"/>
      <c r="H226" s="12"/>
      <c r="I226" s="12"/>
      <c r="J226" s="12"/>
      <c r="K226" s="12"/>
      <c r="L226" s="12"/>
      <c r="M226" s="12"/>
      <c r="N226" s="12"/>
      <c r="O226" s="12"/>
      <c r="P226" s="12"/>
      <c r="Q226" s="12"/>
      <c r="R226" s="12"/>
      <c r="S226" s="12"/>
      <c r="T226" s="12"/>
      <c r="U226" s="12"/>
      <c r="V226" s="12"/>
      <c r="W226" s="12"/>
    </row>
    <row r="227" spans="1:23">
      <c r="A227" s="17" t="s">
        <v>417</v>
      </c>
      <c r="B227" s="18" t="s">
        <v>860</v>
      </c>
      <c r="C227" s="19">
        <v>61</v>
      </c>
      <c r="D227" s="19">
        <v>0</v>
      </c>
      <c r="E227" s="19">
        <v>4</v>
      </c>
      <c r="F227" s="19">
        <v>65</v>
      </c>
      <c r="G227" s="12"/>
      <c r="H227" s="12"/>
      <c r="I227" s="12"/>
      <c r="J227" s="12"/>
      <c r="K227" s="12"/>
      <c r="L227" s="12"/>
      <c r="M227" s="12"/>
      <c r="N227" s="12"/>
      <c r="O227" s="12"/>
      <c r="P227" s="12"/>
      <c r="Q227" s="12"/>
      <c r="R227" s="12"/>
      <c r="S227" s="12"/>
      <c r="T227" s="12"/>
      <c r="U227" s="12"/>
      <c r="V227" s="12"/>
      <c r="W227" s="12"/>
    </row>
    <row r="228" spans="1:23">
      <c r="A228" s="17" t="s">
        <v>418</v>
      </c>
      <c r="B228" s="18" t="s">
        <v>860</v>
      </c>
      <c r="C228" s="19">
        <v>15</v>
      </c>
      <c r="D228" s="19">
        <v>0</v>
      </c>
      <c r="E228" s="19">
        <v>4</v>
      </c>
      <c r="F228" s="19">
        <v>19</v>
      </c>
      <c r="G228" s="12"/>
      <c r="H228" s="12"/>
      <c r="I228" s="12"/>
      <c r="J228" s="12"/>
      <c r="K228" s="12"/>
      <c r="L228" s="12"/>
      <c r="M228" s="12"/>
      <c r="N228" s="12"/>
      <c r="O228" s="12"/>
      <c r="P228" s="12"/>
      <c r="Q228" s="12"/>
      <c r="R228" s="12"/>
      <c r="S228" s="12"/>
      <c r="T228" s="12"/>
      <c r="U228" s="12"/>
      <c r="V228" s="12"/>
      <c r="W228" s="12"/>
    </row>
    <row r="229" spans="1:23">
      <c r="A229" s="17" t="s">
        <v>419</v>
      </c>
      <c r="B229" s="18" t="s">
        <v>860</v>
      </c>
      <c r="C229" s="19">
        <v>20</v>
      </c>
      <c r="D229" s="19">
        <v>0</v>
      </c>
      <c r="E229" s="19">
        <v>4</v>
      </c>
      <c r="F229" s="19">
        <v>24</v>
      </c>
      <c r="G229" s="12"/>
      <c r="H229" s="12"/>
      <c r="I229" s="12"/>
      <c r="J229" s="12"/>
      <c r="K229" s="12"/>
      <c r="L229" s="12"/>
      <c r="M229" s="12"/>
      <c r="N229" s="12"/>
      <c r="O229" s="12"/>
      <c r="P229" s="12"/>
      <c r="Q229" s="12"/>
      <c r="R229" s="12"/>
      <c r="S229" s="12"/>
      <c r="T229" s="12"/>
      <c r="U229" s="12"/>
      <c r="V229" s="12"/>
      <c r="W229" s="12"/>
    </row>
    <row r="230" spans="1:23">
      <c r="A230" s="17" t="s">
        <v>420</v>
      </c>
      <c r="B230" s="18" t="s">
        <v>860</v>
      </c>
      <c r="C230" s="19">
        <v>13</v>
      </c>
      <c r="D230" s="19">
        <v>0</v>
      </c>
      <c r="E230" s="19">
        <v>4</v>
      </c>
      <c r="F230" s="19">
        <v>17</v>
      </c>
      <c r="G230" s="12"/>
      <c r="H230" s="12"/>
      <c r="I230" s="12"/>
      <c r="J230" s="12"/>
      <c r="K230" s="12"/>
      <c r="L230" s="12"/>
      <c r="M230" s="12"/>
      <c r="N230" s="12"/>
      <c r="O230" s="12"/>
      <c r="P230" s="12"/>
      <c r="Q230" s="12"/>
      <c r="R230" s="12"/>
      <c r="S230" s="12"/>
      <c r="T230" s="12"/>
      <c r="U230" s="12"/>
      <c r="V230" s="12"/>
      <c r="W230" s="12"/>
    </row>
    <row r="231" spans="1:23">
      <c r="A231" s="17" t="s">
        <v>421</v>
      </c>
      <c r="B231" s="18" t="s">
        <v>860</v>
      </c>
      <c r="C231" s="19">
        <v>14</v>
      </c>
      <c r="D231" s="19">
        <v>0</v>
      </c>
      <c r="E231" s="19">
        <v>4</v>
      </c>
      <c r="F231" s="19">
        <v>18</v>
      </c>
      <c r="G231" s="12"/>
      <c r="H231" s="12"/>
      <c r="I231" s="12"/>
      <c r="J231" s="12"/>
      <c r="K231" s="12"/>
      <c r="L231" s="12"/>
      <c r="M231" s="12"/>
      <c r="N231" s="12"/>
      <c r="O231" s="12"/>
      <c r="P231" s="12"/>
      <c r="Q231" s="12"/>
      <c r="R231" s="12"/>
      <c r="S231" s="12"/>
      <c r="T231" s="12"/>
      <c r="U231" s="12"/>
      <c r="V231" s="12"/>
      <c r="W231" s="12"/>
    </row>
    <row r="232" spans="1:23">
      <c r="A232" s="17" t="s">
        <v>422</v>
      </c>
      <c r="B232" s="18" t="s">
        <v>860</v>
      </c>
      <c r="C232" s="19">
        <v>20</v>
      </c>
      <c r="D232" s="19">
        <v>0</v>
      </c>
      <c r="E232" s="19">
        <v>3</v>
      </c>
      <c r="F232" s="19">
        <v>23</v>
      </c>
      <c r="G232" s="12"/>
      <c r="H232" s="12"/>
      <c r="I232" s="12"/>
      <c r="J232" s="12"/>
      <c r="K232" s="12"/>
      <c r="L232" s="12"/>
      <c r="M232" s="12"/>
      <c r="N232" s="12"/>
      <c r="O232" s="12"/>
      <c r="P232" s="12"/>
      <c r="Q232" s="12"/>
      <c r="R232" s="12"/>
      <c r="S232" s="12"/>
      <c r="T232" s="12"/>
      <c r="U232" s="12"/>
      <c r="V232" s="12"/>
      <c r="W232" s="12"/>
    </row>
    <row r="233" spans="1:23">
      <c r="A233" s="17" t="s">
        <v>423</v>
      </c>
      <c r="B233" s="18" t="s">
        <v>860</v>
      </c>
      <c r="C233" s="19">
        <v>10</v>
      </c>
      <c r="D233" s="19">
        <v>0</v>
      </c>
      <c r="E233" s="19">
        <v>3</v>
      </c>
      <c r="F233" s="19">
        <v>13</v>
      </c>
      <c r="G233" s="12"/>
      <c r="H233" s="12"/>
      <c r="I233" s="12"/>
      <c r="J233" s="12"/>
      <c r="K233" s="12"/>
      <c r="L233" s="12"/>
      <c r="M233" s="12"/>
      <c r="N233" s="12"/>
      <c r="O233" s="12"/>
      <c r="P233" s="12"/>
      <c r="Q233" s="12"/>
      <c r="R233" s="12"/>
      <c r="S233" s="12"/>
      <c r="T233" s="12"/>
      <c r="U233" s="12"/>
      <c r="V233" s="12"/>
      <c r="W233" s="12"/>
    </row>
    <row r="234" spans="1:23">
      <c r="A234" s="17" t="s">
        <v>424</v>
      </c>
      <c r="B234" s="18" t="s">
        <v>860</v>
      </c>
      <c r="C234" s="19">
        <v>10</v>
      </c>
      <c r="D234" s="19">
        <v>0</v>
      </c>
      <c r="E234" s="19">
        <v>3</v>
      </c>
      <c r="F234" s="19">
        <v>13</v>
      </c>
      <c r="G234" s="12"/>
      <c r="H234" s="12"/>
      <c r="I234" s="12"/>
      <c r="J234" s="12"/>
      <c r="K234" s="12"/>
      <c r="L234" s="12"/>
      <c r="M234" s="12"/>
      <c r="N234" s="12"/>
      <c r="O234" s="12"/>
      <c r="P234" s="12"/>
      <c r="Q234" s="12"/>
      <c r="R234" s="12"/>
      <c r="S234" s="12"/>
      <c r="T234" s="12"/>
      <c r="U234" s="12"/>
      <c r="V234" s="12"/>
      <c r="W234" s="12"/>
    </row>
    <row r="235" spans="1:23">
      <c r="A235" s="17" t="s">
        <v>425</v>
      </c>
      <c r="B235" s="18" t="s">
        <v>860</v>
      </c>
      <c r="C235" s="19">
        <v>12</v>
      </c>
      <c r="D235" s="19">
        <v>0</v>
      </c>
      <c r="E235" s="19">
        <v>4</v>
      </c>
      <c r="F235" s="19">
        <v>16</v>
      </c>
      <c r="G235" s="12"/>
      <c r="H235" s="12"/>
      <c r="I235" s="12"/>
      <c r="J235" s="12"/>
      <c r="K235" s="12"/>
      <c r="L235" s="12"/>
      <c r="M235" s="12"/>
      <c r="N235" s="12"/>
      <c r="O235" s="12"/>
      <c r="P235" s="12"/>
      <c r="Q235" s="12"/>
      <c r="R235" s="12"/>
      <c r="S235" s="12"/>
      <c r="T235" s="12"/>
      <c r="U235" s="12"/>
      <c r="V235" s="12"/>
      <c r="W235" s="12"/>
    </row>
    <row r="236" spans="1:23">
      <c r="A236" s="17" t="s">
        <v>426</v>
      </c>
      <c r="B236" s="18" t="s">
        <v>860</v>
      </c>
      <c r="C236" s="19">
        <v>31</v>
      </c>
      <c r="D236" s="19">
        <v>0</v>
      </c>
      <c r="E236" s="19">
        <v>4</v>
      </c>
      <c r="F236" s="19">
        <v>35</v>
      </c>
      <c r="G236" s="12"/>
      <c r="H236" s="12"/>
      <c r="I236" s="12"/>
      <c r="J236" s="12"/>
      <c r="K236" s="12"/>
      <c r="L236" s="12"/>
      <c r="M236" s="12"/>
      <c r="N236" s="12"/>
      <c r="O236" s="12"/>
      <c r="P236" s="12"/>
      <c r="Q236" s="12"/>
      <c r="R236" s="12"/>
      <c r="S236" s="12"/>
      <c r="T236" s="12"/>
      <c r="U236" s="12"/>
      <c r="V236" s="12"/>
      <c r="W236" s="12"/>
    </row>
    <row r="237" spans="1:23">
      <c r="A237" s="17" t="s">
        <v>427</v>
      </c>
      <c r="B237" s="18" t="s">
        <v>860</v>
      </c>
      <c r="C237" s="19">
        <v>19</v>
      </c>
      <c r="D237" s="19">
        <v>0</v>
      </c>
      <c r="E237" s="19">
        <v>4</v>
      </c>
      <c r="F237" s="19">
        <v>23</v>
      </c>
      <c r="G237" s="12"/>
      <c r="H237" s="12"/>
      <c r="I237" s="12"/>
      <c r="J237" s="12"/>
      <c r="K237" s="12"/>
      <c r="L237" s="12"/>
      <c r="M237" s="12"/>
      <c r="N237" s="12"/>
      <c r="O237" s="12"/>
      <c r="P237" s="12"/>
      <c r="Q237" s="12"/>
      <c r="R237" s="12"/>
      <c r="S237" s="12"/>
      <c r="T237" s="12"/>
      <c r="U237" s="12"/>
      <c r="V237" s="12"/>
      <c r="W237" s="12"/>
    </row>
    <row r="238" spans="1:23">
      <c r="A238" s="17" t="s">
        <v>428</v>
      </c>
      <c r="B238" s="18" t="s">
        <v>860</v>
      </c>
      <c r="C238" s="19">
        <v>23</v>
      </c>
      <c r="D238" s="19">
        <v>0</v>
      </c>
      <c r="E238" s="19">
        <v>4</v>
      </c>
      <c r="F238" s="19">
        <v>27</v>
      </c>
      <c r="G238" s="12"/>
      <c r="H238" s="12"/>
      <c r="I238" s="12"/>
      <c r="J238" s="12"/>
      <c r="K238" s="12"/>
      <c r="L238" s="12"/>
      <c r="M238" s="12"/>
      <c r="N238" s="12"/>
      <c r="O238" s="12"/>
      <c r="P238" s="12"/>
      <c r="Q238" s="12"/>
      <c r="R238" s="12"/>
      <c r="S238" s="12"/>
      <c r="T238" s="12"/>
      <c r="U238" s="12"/>
      <c r="V238" s="12"/>
      <c r="W238" s="12"/>
    </row>
    <row r="239" spans="1:23">
      <c r="A239" s="17" t="s">
        <v>429</v>
      </c>
      <c r="B239" s="18" t="s">
        <v>860</v>
      </c>
      <c r="C239" s="19">
        <v>31</v>
      </c>
      <c r="D239" s="19">
        <v>0</v>
      </c>
      <c r="E239" s="19">
        <v>4</v>
      </c>
      <c r="F239" s="19">
        <v>35</v>
      </c>
      <c r="G239" s="12"/>
      <c r="H239" s="12"/>
      <c r="I239" s="12"/>
      <c r="J239" s="12"/>
      <c r="K239" s="12"/>
      <c r="L239" s="12"/>
      <c r="M239" s="12"/>
      <c r="N239" s="12"/>
      <c r="O239" s="12"/>
      <c r="P239" s="12"/>
      <c r="Q239" s="12"/>
      <c r="R239" s="12"/>
      <c r="S239" s="12"/>
      <c r="T239" s="12"/>
      <c r="U239" s="12"/>
      <c r="V239" s="12"/>
      <c r="W239" s="12"/>
    </row>
    <row r="240" spans="1:23">
      <c r="A240" s="17" t="s">
        <v>430</v>
      </c>
      <c r="B240" s="18" t="s">
        <v>860</v>
      </c>
      <c r="C240" s="19">
        <v>13</v>
      </c>
      <c r="D240" s="19">
        <v>0</v>
      </c>
      <c r="E240" s="19">
        <v>4</v>
      </c>
      <c r="F240" s="19">
        <v>17</v>
      </c>
      <c r="G240" s="12"/>
      <c r="H240" s="12"/>
      <c r="I240" s="12"/>
      <c r="J240" s="12"/>
      <c r="K240" s="12"/>
      <c r="L240" s="12"/>
      <c r="M240" s="12"/>
      <c r="N240" s="12"/>
      <c r="O240" s="12"/>
      <c r="P240" s="12"/>
      <c r="Q240" s="12"/>
      <c r="R240" s="12"/>
      <c r="S240" s="12"/>
      <c r="T240" s="12"/>
      <c r="U240" s="12"/>
      <c r="V240" s="12"/>
      <c r="W240" s="12"/>
    </row>
    <row r="241" spans="1:23">
      <c r="A241" s="17" t="s">
        <v>431</v>
      </c>
      <c r="B241" s="18" t="s">
        <v>860</v>
      </c>
      <c r="C241" s="19">
        <v>51</v>
      </c>
      <c r="D241" s="19">
        <v>0</v>
      </c>
      <c r="E241" s="19">
        <v>4</v>
      </c>
      <c r="F241" s="19">
        <v>55</v>
      </c>
      <c r="G241" s="12"/>
      <c r="H241" s="12"/>
      <c r="I241" s="12"/>
      <c r="J241" s="12"/>
      <c r="K241" s="12"/>
      <c r="L241" s="12"/>
      <c r="M241" s="12"/>
      <c r="N241" s="12"/>
      <c r="O241" s="12"/>
      <c r="P241" s="12"/>
      <c r="Q241" s="12"/>
      <c r="R241" s="12"/>
      <c r="S241" s="12"/>
      <c r="T241" s="12"/>
      <c r="U241" s="12"/>
      <c r="V241" s="12"/>
      <c r="W241" s="12"/>
    </row>
    <row r="242" spans="1:23">
      <c r="A242" s="17" t="s">
        <v>432</v>
      </c>
      <c r="B242" s="18" t="s">
        <v>860</v>
      </c>
      <c r="C242" s="19">
        <v>14</v>
      </c>
      <c r="D242" s="19">
        <v>0</v>
      </c>
      <c r="E242" s="19">
        <v>4</v>
      </c>
      <c r="F242" s="19">
        <v>18</v>
      </c>
      <c r="G242" s="12"/>
      <c r="H242" s="12"/>
      <c r="I242" s="12"/>
      <c r="J242" s="12"/>
      <c r="K242" s="12"/>
      <c r="L242" s="12"/>
      <c r="M242" s="12"/>
      <c r="N242" s="12"/>
      <c r="O242" s="12"/>
      <c r="P242" s="12"/>
      <c r="Q242" s="12"/>
      <c r="R242" s="12"/>
      <c r="S242" s="12"/>
      <c r="T242" s="12"/>
      <c r="U242" s="12"/>
      <c r="V242" s="12"/>
      <c r="W242" s="12"/>
    </row>
    <row r="243" spans="1:23">
      <c r="A243" s="17" t="s">
        <v>433</v>
      </c>
      <c r="B243" s="18" t="s">
        <v>860</v>
      </c>
      <c r="C243" s="19">
        <v>67</v>
      </c>
      <c r="D243" s="19">
        <v>0</v>
      </c>
      <c r="E243" s="19">
        <v>5</v>
      </c>
      <c r="F243" s="19">
        <v>72</v>
      </c>
      <c r="G243" s="12"/>
      <c r="H243" s="12"/>
      <c r="I243" s="12"/>
      <c r="J243" s="12"/>
      <c r="K243" s="12"/>
      <c r="L243" s="12"/>
      <c r="M243" s="12"/>
      <c r="N243" s="12"/>
      <c r="O243" s="12"/>
      <c r="P243" s="12"/>
      <c r="Q243" s="12"/>
      <c r="R243" s="12"/>
      <c r="S243" s="12"/>
      <c r="T243" s="12"/>
      <c r="U243" s="12"/>
      <c r="V243" s="12"/>
      <c r="W243" s="12"/>
    </row>
    <row r="244" spans="1:23">
      <c r="A244" s="17" t="s">
        <v>434</v>
      </c>
      <c r="B244" s="18" t="s">
        <v>860</v>
      </c>
      <c r="C244" s="19">
        <v>30</v>
      </c>
      <c r="D244" s="19">
        <v>0</v>
      </c>
      <c r="E244" s="19">
        <v>4</v>
      </c>
      <c r="F244" s="19">
        <v>34</v>
      </c>
      <c r="G244" s="12"/>
      <c r="H244" s="12"/>
      <c r="I244" s="12"/>
      <c r="J244" s="12"/>
      <c r="K244" s="12"/>
      <c r="L244" s="12"/>
      <c r="M244" s="12"/>
      <c r="N244" s="12"/>
      <c r="O244" s="12"/>
      <c r="P244" s="12"/>
      <c r="Q244" s="12"/>
      <c r="R244" s="12"/>
      <c r="S244" s="12"/>
      <c r="T244" s="12"/>
      <c r="U244" s="12"/>
      <c r="V244" s="12"/>
      <c r="W244" s="12"/>
    </row>
    <row r="245" spans="1:23">
      <c r="A245" s="17" t="s">
        <v>435</v>
      </c>
      <c r="B245" s="18" t="s">
        <v>860</v>
      </c>
      <c r="C245" s="19">
        <v>12</v>
      </c>
      <c r="D245" s="19">
        <v>0</v>
      </c>
      <c r="E245" s="19">
        <v>4</v>
      </c>
      <c r="F245" s="19">
        <v>16</v>
      </c>
      <c r="G245" s="12"/>
      <c r="H245" s="12"/>
      <c r="I245" s="12"/>
      <c r="J245" s="12"/>
      <c r="K245" s="12"/>
      <c r="L245" s="12"/>
      <c r="M245" s="12"/>
      <c r="N245" s="12"/>
      <c r="O245" s="12"/>
      <c r="P245" s="12"/>
      <c r="Q245" s="12"/>
      <c r="R245" s="12"/>
      <c r="S245" s="12"/>
      <c r="T245" s="12"/>
      <c r="U245" s="12"/>
      <c r="V245" s="12"/>
      <c r="W245" s="12"/>
    </row>
    <row r="246" spans="1:23">
      <c r="A246" s="17" t="s">
        <v>436</v>
      </c>
      <c r="B246" s="18" t="s">
        <v>860</v>
      </c>
      <c r="C246" s="19">
        <v>14</v>
      </c>
      <c r="D246" s="19">
        <v>0</v>
      </c>
      <c r="E246" s="19">
        <v>4</v>
      </c>
      <c r="F246" s="19">
        <v>18</v>
      </c>
      <c r="G246" s="12"/>
      <c r="H246" s="12"/>
      <c r="I246" s="12"/>
      <c r="J246" s="12"/>
      <c r="K246" s="12"/>
      <c r="L246" s="12"/>
      <c r="M246" s="12"/>
      <c r="N246" s="12"/>
      <c r="O246" s="12"/>
      <c r="P246" s="12"/>
      <c r="Q246" s="12"/>
      <c r="R246" s="12"/>
      <c r="S246" s="12"/>
      <c r="T246" s="12"/>
      <c r="U246" s="12"/>
      <c r="V246" s="12"/>
      <c r="W246" s="12"/>
    </row>
    <row r="247" spans="1:23">
      <c r="A247" s="17" t="s">
        <v>437</v>
      </c>
      <c r="B247" s="18" t="s">
        <v>860</v>
      </c>
      <c r="C247" s="19">
        <v>11</v>
      </c>
      <c r="D247" s="19">
        <v>0</v>
      </c>
      <c r="E247" s="19">
        <v>4</v>
      </c>
      <c r="F247" s="19">
        <v>15</v>
      </c>
      <c r="G247" s="12"/>
      <c r="H247" s="12"/>
      <c r="I247" s="12"/>
      <c r="J247" s="12"/>
      <c r="K247" s="12"/>
      <c r="L247" s="12"/>
      <c r="M247" s="12"/>
      <c r="N247" s="12"/>
      <c r="O247" s="12"/>
      <c r="P247" s="12"/>
      <c r="Q247" s="12"/>
      <c r="R247" s="12"/>
      <c r="S247" s="12"/>
      <c r="T247" s="12"/>
      <c r="U247" s="12"/>
      <c r="V247" s="12"/>
      <c r="W247" s="12"/>
    </row>
    <row r="248" spans="1:23">
      <c r="A248" s="17" t="s">
        <v>438</v>
      </c>
      <c r="B248" s="18" t="s">
        <v>860</v>
      </c>
      <c r="C248" s="19">
        <v>19</v>
      </c>
      <c r="D248" s="19">
        <v>0</v>
      </c>
      <c r="E248" s="19">
        <v>4</v>
      </c>
      <c r="F248" s="19">
        <v>23</v>
      </c>
      <c r="G248" s="12"/>
      <c r="H248" s="12"/>
      <c r="I248" s="12"/>
      <c r="J248" s="12"/>
      <c r="K248" s="12"/>
      <c r="L248" s="12"/>
      <c r="M248" s="12"/>
      <c r="N248" s="12"/>
      <c r="O248" s="12"/>
      <c r="P248" s="12"/>
      <c r="Q248" s="12"/>
      <c r="R248" s="12"/>
      <c r="S248" s="12"/>
      <c r="T248" s="12"/>
      <c r="U248" s="12"/>
      <c r="V248" s="12"/>
      <c r="W248" s="12"/>
    </row>
    <row r="249" spans="1:23">
      <c r="A249" s="17" t="s">
        <v>439</v>
      </c>
      <c r="B249" s="18" t="s">
        <v>860</v>
      </c>
      <c r="C249" s="19">
        <v>13</v>
      </c>
      <c r="D249" s="19">
        <v>0</v>
      </c>
      <c r="E249" s="19">
        <v>4</v>
      </c>
      <c r="F249" s="19">
        <v>17</v>
      </c>
      <c r="G249" s="12"/>
      <c r="H249" s="12"/>
      <c r="I249" s="12"/>
      <c r="J249" s="12"/>
      <c r="K249" s="12"/>
      <c r="L249" s="12"/>
      <c r="M249" s="12"/>
      <c r="N249" s="12"/>
      <c r="O249" s="12"/>
      <c r="P249" s="12"/>
      <c r="Q249" s="12"/>
      <c r="R249" s="12"/>
      <c r="S249" s="12"/>
      <c r="T249" s="12"/>
      <c r="U249" s="12"/>
      <c r="V249" s="12"/>
      <c r="W249" s="12"/>
    </row>
    <row r="250" spans="1:23">
      <c r="A250" s="17" t="s">
        <v>440</v>
      </c>
      <c r="B250" s="18" t="s">
        <v>860</v>
      </c>
      <c r="C250" s="19">
        <v>12</v>
      </c>
      <c r="D250" s="19">
        <v>0</v>
      </c>
      <c r="E250" s="19">
        <v>4</v>
      </c>
      <c r="F250" s="19">
        <v>16</v>
      </c>
      <c r="G250" s="12"/>
      <c r="H250" s="12"/>
      <c r="I250" s="12"/>
      <c r="J250" s="12"/>
      <c r="K250" s="12"/>
      <c r="L250" s="12"/>
      <c r="M250" s="12"/>
      <c r="N250" s="12"/>
      <c r="O250" s="12"/>
      <c r="P250" s="12"/>
      <c r="Q250" s="12"/>
      <c r="R250" s="12"/>
      <c r="S250" s="12"/>
      <c r="T250" s="12"/>
      <c r="U250" s="12"/>
      <c r="V250" s="12"/>
      <c r="W250" s="12"/>
    </row>
    <row r="251" spans="1:23">
      <c r="A251" s="17" t="s">
        <v>441</v>
      </c>
      <c r="B251" s="18" t="s">
        <v>860</v>
      </c>
      <c r="C251" s="19">
        <v>11</v>
      </c>
      <c r="D251" s="19">
        <v>0</v>
      </c>
      <c r="E251" s="19">
        <v>4</v>
      </c>
      <c r="F251" s="19">
        <v>15</v>
      </c>
      <c r="G251" s="12"/>
      <c r="H251" s="12"/>
      <c r="I251" s="12"/>
      <c r="J251" s="12"/>
      <c r="K251" s="12"/>
      <c r="L251" s="12"/>
      <c r="M251" s="12"/>
      <c r="N251" s="12"/>
      <c r="O251" s="12"/>
      <c r="P251" s="12"/>
      <c r="Q251" s="12"/>
      <c r="R251" s="12"/>
      <c r="S251" s="12"/>
      <c r="T251" s="12"/>
      <c r="U251" s="12"/>
      <c r="V251" s="12"/>
      <c r="W251" s="12"/>
    </row>
    <row r="252" spans="1:23">
      <c r="A252" s="17" t="s">
        <v>442</v>
      </c>
      <c r="B252" s="18" t="s">
        <v>860</v>
      </c>
      <c r="C252" s="19">
        <v>16</v>
      </c>
      <c r="D252" s="19">
        <v>0</v>
      </c>
      <c r="E252" s="19">
        <v>4</v>
      </c>
      <c r="F252" s="19">
        <v>20</v>
      </c>
      <c r="G252" s="12"/>
      <c r="H252" s="12"/>
      <c r="I252" s="12"/>
      <c r="J252" s="12"/>
      <c r="K252" s="12"/>
      <c r="L252" s="12"/>
      <c r="M252" s="12"/>
      <c r="N252" s="12"/>
      <c r="O252" s="12"/>
      <c r="P252" s="12"/>
      <c r="Q252" s="12"/>
      <c r="R252" s="12"/>
      <c r="S252" s="12"/>
      <c r="T252" s="12"/>
      <c r="U252" s="12"/>
      <c r="V252" s="12"/>
      <c r="W252" s="12"/>
    </row>
    <row r="253" spans="1:23">
      <c r="A253" s="17" t="s">
        <v>443</v>
      </c>
      <c r="B253" s="18" t="s">
        <v>860</v>
      </c>
      <c r="C253" s="19">
        <v>53</v>
      </c>
      <c r="D253" s="19">
        <v>0</v>
      </c>
      <c r="E253" s="19">
        <v>25</v>
      </c>
      <c r="F253" s="19">
        <v>78</v>
      </c>
      <c r="G253" s="12"/>
      <c r="H253" s="12"/>
      <c r="I253" s="12"/>
      <c r="J253" s="12"/>
      <c r="K253" s="12"/>
      <c r="L253" s="12"/>
      <c r="M253" s="12"/>
      <c r="N253" s="12"/>
      <c r="O253" s="12"/>
      <c r="P253" s="12"/>
      <c r="Q253" s="12"/>
      <c r="R253" s="12"/>
      <c r="S253" s="12"/>
      <c r="T253" s="12"/>
      <c r="U253" s="12"/>
      <c r="V253" s="12"/>
      <c r="W253" s="12"/>
    </row>
    <row r="254" spans="1:23">
      <c r="A254" s="17" t="s">
        <v>444</v>
      </c>
      <c r="B254" s="18" t="s">
        <v>860</v>
      </c>
      <c r="C254" s="19">
        <v>116</v>
      </c>
      <c r="D254" s="19">
        <v>1</v>
      </c>
      <c r="E254" s="19">
        <v>25</v>
      </c>
      <c r="F254" s="19">
        <v>142</v>
      </c>
      <c r="G254" s="12"/>
      <c r="H254" s="12"/>
      <c r="I254" s="12"/>
      <c r="J254" s="12"/>
      <c r="K254" s="12"/>
      <c r="L254" s="12"/>
      <c r="M254" s="12"/>
      <c r="N254" s="12"/>
      <c r="O254" s="12"/>
      <c r="P254" s="12"/>
      <c r="Q254" s="12"/>
      <c r="R254" s="12"/>
      <c r="S254" s="12"/>
      <c r="T254" s="12"/>
      <c r="U254" s="12"/>
      <c r="V254" s="12"/>
      <c r="W254" s="12"/>
    </row>
    <row r="255" spans="1:23">
      <c r="A255" s="17" t="s">
        <v>445</v>
      </c>
      <c r="B255" s="18" t="s">
        <v>860</v>
      </c>
      <c r="C255" s="19">
        <v>169</v>
      </c>
      <c r="D255" s="19">
        <v>0</v>
      </c>
      <c r="E255" s="19">
        <v>56</v>
      </c>
      <c r="F255" s="19">
        <v>225</v>
      </c>
      <c r="G255" s="12"/>
      <c r="H255" s="12"/>
      <c r="I255" s="12"/>
      <c r="J255" s="12"/>
      <c r="K255" s="12"/>
      <c r="L255" s="12"/>
      <c r="M255" s="12"/>
      <c r="N255" s="12"/>
      <c r="O255" s="12"/>
      <c r="P255" s="12"/>
      <c r="Q255" s="12"/>
      <c r="R255" s="12"/>
      <c r="S255" s="12"/>
      <c r="T255" s="12"/>
      <c r="U255" s="12"/>
      <c r="V255" s="12"/>
      <c r="W255" s="12"/>
    </row>
    <row r="256" spans="1:23">
      <c r="A256" s="17" t="s">
        <v>446</v>
      </c>
      <c r="B256" s="18" t="s">
        <v>860</v>
      </c>
      <c r="C256" s="19">
        <v>199</v>
      </c>
      <c r="D256" s="19">
        <v>0</v>
      </c>
      <c r="E256" s="19">
        <v>85</v>
      </c>
      <c r="F256" s="19">
        <v>284</v>
      </c>
      <c r="G256" s="12"/>
      <c r="H256" s="12"/>
      <c r="I256" s="12"/>
      <c r="J256" s="12"/>
      <c r="K256" s="12"/>
      <c r="L256" s="12"/>
      <c r="M256" s="12"/>
      <c r="N256" s="12"/>
      <c r="O256" s="12"/>
      <c r="P256" s="12"/>
      <c r="Q256" s="12"/>
      <c r="R256" s="12"/>
      <c r="S256" s="12"/>
      <c r="T256" s="12"/>
      <c r="U256" s="12"/>
      <c r="V256" s="12"/>
      <c r="W256" s="12"/>
    </row>
    <row r="257" spans="1:23">
      <c r="A257" s="17" t="s">
        <v>447</v>
      </c>
      <c r="B257" s="18" t="s">
        <v>860</v>
      </c>
      <c r="C257" s="19">
        <v>40</v>
      </c>
      <c r="D257" s="19">
        <v>0</v>
      </c>
      <c r="E257" s="19">
        <v>9</v>
      </c>
      <c r="F257" s="19">
        <v>49</v>
      </c>
      <c r="G257" s="12"/>
      <c r="H257" s="12"/>
      <c r="I257" s="12"/>
      <c r="J257" s="12"/>
      <c r="K257" s="12"/>
      <c r="L257" s="12"/>
      <c r="M257" s="12"/>
      <c r="N257" s="12"/>
      <c r="O257" s="12"/>
      <c r="P257" s="12"/>
      <c r="Q257" s="12"/>
      <c r="R257" s="12"/>
      <c r="S257" s="12"/>
      <c r="T257" s="12"/>
      <c r="U257" s="12"/>
      <c r="V257" s="12"/>
      <c r="W257" s="12"/>
    </row>
    <row r="258" spans="1:23">
      <c r="A258" s="17" t="s">
        <v>448</v>
      </c>
      <c r="B258" s="18" t="s">
        <v>860</v>
      </c>
      <c r="C258" s="19">
        <v>31</v>
      </c>
      <c r="D258" s="19">
        <v>0</v>
      </c>
      <c r="E258" s="19">
        <v>9</v>
      </c>
      <c r="F258" s="19">
        <v>40</v>
      </c>
      <c r="G258" s="12"/>
      <c r="H258" s="12"/>
      <c r="I258" s="12"/>
      <c r="J258" s="12"/>
      <c r="K258" s="12"/>
      <c r="L258" s="12"/>
      <c r="M258" s="12"/>
      <c r="N258" s="12"/>
      <c r="O258" s="12"/>
      <c r="P258" s="12"/>
      <c r="Q258" s="12"/>
      <c r="R258" s="12"/>
      <c r="S258" s="12"/>
      <c r="T258" s="12"/>
      <c r="U258" s="12"/>
      <c r="V258" s="12"/>
      <c r="W258" s="12"/>
    </row>
    <row r="259" spans="1:23">
      <c r="A259" s="17" t="s">
        <v>449</v>
      </c>
      <c r="B259" s="18" t="s">
        <v>860</v>
      </c>
      <c r="C259" s="19">
        <v>8</v>
      </c>
      <c r="D259" s="19">
        <v>0</v>
      </c>
      <c r="E259" s="19">
        <v>3</v>
      </c>
      <c r="F259" s="19">
        <v>11</v>
      </c>
      <c r="G259" s="12"/>
      <c r="H259" s="12"/>
      <c r="I259" s="12"/>
      <c r="J259" s="12"/>
      <c r="K259" s="12"/>
      <c r="L259" s="12"/>
      <c r="M259" s="12"/>
      <c r="N259" s="12"/>
      <c r="O259" s="12"/>
      <c r="P259" s="12"/>
      <c r="Q259" s="12"/>
      <c r="R259" s="12"/>
      <c r="S259" s="12"/>
      <c r="T259" s="12"/>
      <c r="U259" s="12"/>
      <c r="V259" s="12"/>
      <c r="W259" s="12"/>
    </row>
    <row r="260" spans="1:23">
      <c r="A260" s="17" t="s">
        <v>450</v>
      </c>
      <c r="B260" s="18" t="s">
        <v>860</v>
      </c>
      <c r="C260" s="19">
        <v>23</v>
      </c>
      <c r="D260" s="19">
        <v>0</v>
      </c>
      <c r="E260" s="19">
        <v>5</v>
      </c>
      <c r="F260" s="19">
        <v>28</v>
      </c>
      <c r="G260" s="12"/>
      <c r="H260" s="12"/>
      <c r="I260" s="12"/>
      <c r="J260" s="12"/>
      <c r="K260" s="12"/>
      <c r="L260" s="12"/>
      <c r="M260" s="12"/>
      <c r="N260" s="12"/>
      <c r="O260" s="12"/>
      <c r="P260" s="12"/>
      <c r="Q260" s="12"/>
      <c r="R260" s="12"/>
      <c r="S260" s="12"/>
      <c r="T260" s="12"/>
      <c r="U260" s="12"/>
      <c r="V260" s="12"/>
      <c r="W260" s="12"/>
    </row>
    <row r="261" spans="1:23">
      <c r="A261" s="17" t="s">
        <v>451</v>
      </c>
      <c r="B261" s="18" t="s">
        <v>860</v>
      </c>
      <c r="C261" s="19">
        <v>63</v>
      </c>
      <c r="D261" s="19">
        <v>0</v>
      </c>
      <c r="E261" s="19">
        <v>10</v>
      </c>
      <c r="F261" s="19">
        <v>73</v>
      </c>
      <c r="G261" s="12"/>
      <c r="H261" s="12"/>
      <c r="I261" s="12"/>
      <c r="J261" s="12"/>
      <c r="K261" s="12"/>
      <c r="L261" s="12"/>
      <c r="M261" s="12"/>
      <c r="N261" s="12"/>
      <c r="O261" s="12"/>
      <c r="P261" s="12"/>
      <c r="Q261" s="12"/>
      <c r="R261" s="12"/>
      <c r="S261" s="12"/>
      <c r="T261" s="12"/>
      <c r="U261" s="12"/>
      <c r="V261" s="12"/>
      <c r="W261" s="12"/>
    </row>
    <row r="262" spans="1:23">
      <c r="A262" s="17" t="s">
        <v>452</v>
      </c>
      <c r="B262" s="18" t="s">
        <v>860</v>
      </c>
      <c r="C262" s="19">
        <v>3</v>
      </c>
      <c r="D262" s="19">
        <v>0</v>
      </c>
      <c r="E262" s="19">
        <v>1</v>
      </c>
      <c r="F262" s="19">
        <v>4</v>
      </c>
      <c r="G262" s="12"/>
      <c r="H262" s="12"/>
      <c r="I262" s="12"/>
      <c r="J262" s="12"/>
      <c r="K262" s="12"/>
      <c r="L262" s="12"/>
      <c r="M262" s="12"/>
      <c r="N262" s="12"/>
      <c r="O262" s="12"/>
      <c r="P262" s="12"/>
      <c r="Q262" s="12"/>
      <c r="R262" s="12"/>
      <c r="S262" s="12"/>
      <c r="T262" s="12"/>
      <c r="U262" s="12"/>
      <c r="V262" s="12"/>
      <c r="W262" s="12"/>
    </row>
    <row r="263" spans="1:23">
      <c r="A263" s="17" t="s">
        <v>453</v>
      </c>
      <c r="B263" s="18" t="s">
        <v>860</v>
      </c>
      <c r="C263" s="19">
        <v>3</v>
      </c>
      <c r="D263" s="19">
        <v>0</v>
      </c>
      <c r="E263" s="19">
        <v>1</v>
      </c>
      <c r="F263" s="19">
        <v>4</v>
      </c>
      <c r="G263" s="12"/>
      <c r="H263" s="12"/>
      <c r="I263" s="12"/>
      <c r="J263" s="12"/>
      <c r="K263" s="12"/>
      <c r="L263" s="12"/>
      <c r="M263" s="12"/>
      <c r="N263" s="12"/>
      <c r="O263" s="12"/>
      <c r="P263" s="12"/>
      <c r="Q263" s="12"/>
      <c r="R263" s="12"/>
      <c r="S263" s="12"/>
      <c r="T263" s="12"/>
      <c r="U263" s="12"/>
      <c r="V263" s="12"/>
      <c r="W263" s="12"/>
    </row>
    <row r="264" spans="1:23">
      <c r="A264" s="17" t="s">
        <v>454</v>
      </c>
      <c r="B264" s="18" t="s">
        <v>860</v>
      </c>
      <c r="C264" s="19">
        <v>16</v>
      </c>
      <c r="D264" s="19">
        <v>0</v>
      </c>
      <c r="E264" s="19">
        <v>3</v>
      </c>
      <c r="F264" s="19">
        <v>19</v>
      </c>
      <c r="G264" s="12"/>
      <c r="H264" s="12"/>
      <c r="I264" s="12"/>
      <c r="J264" s="12"/>
      <c r="K264" s="12"/>
      <c r="L264" s="12"/>
      <c r="M264" s="12"/>
      <c r="N264" s="12"/>
      <c r="O264" s="12"/>
      <c r="P264" s="12"/>
      <c r="Q264" s="12"/>
      <c r="R264" s="12"/>
      <c r="S264" s="12"/>
      <c r="T264" s="12"/>
      <c r="U264" s="12"/>
      <c r="V264" s="12"/>
      <c r="W264" s="12"/>
    </row>
    <row r="265" spans="1:23">
      <c r="A265" s="17" t="s">
        <v>455</v>
      </c>
      <c r="B265" s="18" t="s">
        <v>860</v>
      </c>
      <c r="C265" s="19">
        <v>23</v>
      </c>
      <c r="D265" s="19">
        <v>0</v>
      </c>
      <c r="E265" s="19">
        <v>5</v>
      </c>
      <c r="F265" s="19">
        <v>28</v>
      </c>
      <c r="G265" s="12"/>
      <c r="H265" s="12"/>
      <c r="I265" s="12"/>
      <c r="J265" s="12"/>
      <c r="K265" s="12"/>
      <c r="L265" s="12"/>
      <c r="M265" s="12"/>
      <c r="N265" s="12"/>
      <c r="O265" s="12"/>
      <c r="P265" s="12"/>
      <c r="Q265" s="12"/>
      <c r="R265" s="12"/>
      <c r="S265" s="12"/>
      <c r="T265" s="12"/>
      <c r="U265" s="12"/>
      <c r="V265" s="12"/>
      <c r="W265" s="12"/>
    </row>
    <row r="266" spans="1:23">
      <c r="A266" s="17" t="s">
        <v>456</v>
      </c>
      <c r="B266" s="18" t="s">
        <v>860</v>
      </c>
      <c r="C266" s="19">
        <v>27</v>
      </c>
      <c r="D266" s="19">
        <v>0</v>
      </c>
      <c r="E266" s="19">
        <v>9</v>
      </c>
      <c r="F266" s="19">
        <v>36</v>
      </c>
      <c r="G266" s="12"/>
      <c r="H266" s="12"/>
      <c r="I266" s="12"/>
      <c r="J266" s="12"/>
      <c r="K266" s="12"/>
      <c r="L266" s="12"/>
      <c r="M266" s="12"/>
      <c r="N266" s="12"/>
      <c r="O266" s="12"/>
      <c r="P266" s="12"/>
      <c r="Q266" s="12"/>
      <c r="R266" s="12"/>
      <c r="S266" s="12"/>
      <c r="T266" s="12"/>
      <c r="U266" s="12"/>
      <c r="V266" s="12"/>
      <c r="W266" s="12"/>
    </row>
    <row r="267" spans="1:23">
      <c r="A267" s="17" t="s">
        <v>457</v>
      </c>
      <c r="B267" s="18" t="s">
        <v>860</v>
      </c>
      <c r="C267" s="19">
        <v>27</v>
      </c>
      <c r="D267" s="19">
        <v>0</v>
      </c>
      <c r="E267" s="19">
        <v>9</v>
      </c>
      <c r="F267" s="19">
        <v>36</v>
      </c>
      <c r="G267" s="12"/>
      <c r="H267" s="12"/>
      <c r="I267" s="12"/>
      <c r="J267" s="12"/>
      <c r="K267" s="12"/>
      <c r="L267" s="12"/>
      <c r="M267" s="12"/>
      <c r="N267" s="12"/>
      <c r="O267" s="12"/>
      <c r="P267" s="12"/>
      <c r="Q267" s="12"/>
      <c r="R267" s="12"/>
      <c r="S267" s="12"/>
      <c r="T267" s="12"/>
      <c r="U267" s="12"/>
      <c r="V267" s="12"/>
      <c r="W267" s="12"/>
    </row>
    <row r="268" spans="1:23">
      <c r="A268" s="17" t="s">
        <v>458</v>
      </c>
      <c r="B268" s="18" t="s">
        <v>860</v>
      </c>
      <c r="C268" s="19">
        <v>28</v>
      </c>
      <c r="D268" s="19">
        <v>0</v>
      </c>
      <c r="E268" s="19">
        <v>9</v>
      </c>
      <c r="F268" s="19">
        <v>37</v>
      </c>
      <c r="G268" s="12"/>
      <c r="H268" s="12"/>
      <c r="I268" s="12"/>
      <c r="J268" s="12"/>
      <c r="K268" s="12"/>
      <c r="L268" s="12"/>
      <c r="M268" s="12"/>
      <c r="N268" s="12"/>
      <c r="O268" s="12"/>
      <c r="P268" s="12"/>
      <c r="Q268" s="12"/>
      <c r="R268" s="12"/>
      <c r="S268" s="12"/>
      <c r="T268" s="12"/>
      <c r="U268" s="12"/>
      <c r="V268" s="12"/>
      <c r="W268" s="12"/>
    </row>
    <row r="269" spans="1:23">
      <c r="A269" s="17" t="s">
        <v>459</v>
      </c>
      <c r="B269" s="18" t="s">
        <v>860</v>
      </c>
      <c r="C269" s="19">
        <v>30</v>
      </c>
      <c r="D269" s="19">
        <v>0</v>
      </c>
      <c r="E269" s="19">
        <v>9</v>
      </c>
      <c r="F269" s="19">
        <v>39</v>
      </c>
      <c r="G269" s="12"/>
      <c r="H269" s="12"/>
      <c r="I269" s="12"/>
      <c r="J269" s="12"/>
      <c r="K269" s="12"/>
      <c r="L269" s="12"/>
      <c r="M269" s="12"/>
      <c r="N269" s="12"/>
      <c r="O269" s="12"/>
      <c r="P269" s="12"/>
      <c r="Q269" s="12"/>
      <c r="R269" s="12"/>
      <c r="S269" s="12"/>
      <c r="T269" s="12"/>
      <c r="U269" s="12"/>
      <c r="V269" s="12"/>
      <c r="W269" s="12"/>
    </row>
    <row r="270" spans="1:23">
      <c r="A270" s="17" t="s">
        <v>460</v>
      </c>
      <c r="B270" s="18" t="s">
        <v>860</v>
      </c>
      <c r="C270" s="19">
        <v>34</v>
      </c>
      <c r="D270" s="19">
        <v>0</v>
      </c>
      <c r="E270" s="19">
        <v>9</v>
      </c>
      <c r="F270" s="19">
        <v>43</v>
      </c>
      <c r="G270" s="12"/>
      <c r="H270" s="12"/>
      <c r="I270" s="12"/>
      <c r="J270" s="12"/>
      <c r="K270" s="12"/>
      <c r="L270" s="12"/>
      <c r="M270" s="12"/>
      <c r="N270" s="12"/>
      <c r="O270" s="12"/>
      <c r="P270" s="12"/>
      <c r="Q270" s="12"/>
      <c r="R270" s="12"/>
      <c r="S270" s="12"/>
      <c r="T270" s="12"/>
      <c r="U270" s="12"/>
      <c r="V270" s="12"/>
      <c r="W270" s="12"/>
    </row>
    <row r="271" spans="1:23">
      <c r="A271" s="17" t="s">
        <v>461</v>
      </c>
      <c r="B271" s="18" t="s">
        <v>860</v>
      </c>
      <c r="C271" s="19">
        <v>25</v>
      </c>
      <c r="D271" s="19">
        <v>0</v>
      </c>
      <c r="E271" s="19">
        <v>8</v>
      </c>
      <c r="F271" s="19">
        <v>33</v>
      </c>
      <c r="G271" s="12"/>
      <c r="H271" s="12"/>
      <c r="I271" s="12"/>
      <c r="J271" s="12"/>
      <c r="K271" s="12"/>
      <c r="L271" s="12"/>
      <c r="M271" s="12"/>
      <c r="N271" s="12"/>
      <c r="O271" s="12"/>
      <c r="P271" s="12"/>
      <c r="Q271" s="12"/>
      <c r="R271" s="12"/>
      <c r="S271" s="12"/>
      <c r="T271" s="12"/>
      <c r="U271" s="12"/>
      <c r="V271" s="12"/>
      <c r="W271" s="12"/>
    </row>
    <row r="272" spans="1:23">
      <c r="A272" s="17" t="s">
        <v>462</v>
      </c>
      <c r="B272" s="18" t="s">
        <v>860</v>
      </c>
      <c r="C272" s="19">
        <v>25</v>
      </c>
      <c r="D272" s="19">
        <v>0</v>
      </c>
      <c r="E272" s="19">
        <v>9</v>
      </c>
      <c r="F272" s="19">
        <v>34</v>
      </c>
      <c r="G272" s="12"/>
      <c r="H272" s="12"/>
      <c r="I272" s="12"/>
      <c r="J272" s="12"/>
      <c r="K272" s="12"/>
      <c r="L272" s="12"/>
      <c r="M272" s="12"/>
      <c r="N272" s="12"/>
      <c r="O272" s="12"/>
      <c r="P272" s="12"/>
      <c r="Q272" s="12"/>
      <c r="R272" s="12"/>
      <c r="S272" s="12"/>
      <c r="T272" s="12"/>
      <c r="U272" s="12"/>
      <c r="V272" s="12"/>
      <c r="W272" s="12"/>
    </row>
    <row r="273" spans="1:23">
      <c r="A273" s="17" t="s">
        <v>463</v>
      </c>
      <c r="B273" s="18" t="s">
        <v>860</v>
      </c>
      <c r="C273" s="19">
        <v>42</v>
      </c>
      <c r="D273" s="19">
        <v>0</v>
      </c>
      <c r="E273" s="19">
        <v>10</v>
      </c>
      <c r="F273" s="19">
        <v>52</v>
      </c>
      <c r="G273" s="12"/>
      <c r="H273" s="12"/>
      <c r="I273" s="12"/>
      <c r="J273" s="12"/>
      <c r="K273" s="12"/>
      <c r="L273" s="12"/>
      <c r="M273" s="12"/>
      <c r="N273" s="12"/>
      <c r="O273" s="12"/>
      <c r="P273" s="12"/>
      <c r="Q273" s="12"/>
      <c r="R273" s="12"/>
      <c r="S273" s="12"/>
      <c r="T273" s="12"/>
      <c r="U273" s="12"/>
      <c r="V273" s="12"/>
      <c r="W273" s="12"/>
    </row>
    <row r="274" spans="1:23">
      <c r="A274" s="17" t="s">
        <v>464</v>
      </c>
      <c r="B274" s="18" t="s">
        <v>860</v>
      </c>
      <c r="C274" s="19">
        <v>45</v>
      </c>
      <c r="D274" s="19">
        <v>0</v>
      </c>
      <c r="E274" s="19">
        <v>11</v>
      </c>
      <c r="F274" s="19">
        <v>56</v>
      </c>
      <c r="G274" s="12"/>
      <c r="H274" s="12"/>
      <c r="I274" s="12"/>
      <c r="J274" s="12"/>
      <c r="K274" s="12"/>
      <c r="L274" s="12"/>
      <c r="M274" s="12"/>
      <c r="N274" s="12"/>
      <c r="O274" s="12"/>
      <c r="P274" s="12"/>
      <c r="Q274" s="12"/>
      <c r="R274" s="12"/>
      <c r="S274" s="12"/>
      <c r="T274" s="12"/>
      <c r="U274" s="12"/>
      <c r="V274" s="12"/>
      <c r="W274" s="12"/>
    </row>
    <row r="275" spans="1:23">
      <c r="A275" s="17" t="s">
        <v>465</v>
      </c>
      <c r="B275" s="18" t="s">
        <v>860</v>
      </c>
      <c r="C275" s="19">
        <v>45</v>
      </c>
      <c r="D275" s="19">
        <v>0</v>
      </c>
      <c r="E275" s="19">
        <v>11</v>
      </c>
      <c r="F275" s="19">
        <v>56</v>
      </c>
      <c r="G275" s="12"/>
      <c r="H275" s="12"/>
      <c r="I275" s="12"/>
      <c r="J275" s="12"/>
      <c r="K275" s="12"/>
      <c r="L275" s="12"/>
      <c r="M275" s="12"/>
      <c r="N275" s="12"/>
      <c r="O275" s="12"/>
      <c r="P275" s="12"/>
      <c r="Q275" s="12"/>
      <c r="R275" s="12"/>
      <c r="S275" s="12"/>
      <c r="T275" s="12"/>
      <c r="U275" s="12"/>
      <c r="V275" s="12"/>
      <c r="W275" s="12"/>
    </row>
    <row r="276" spans="1:23">
      <c r="A276" s="17" t="s">
        <v>466</v>
      </c>
      <c r="B276" s="18" t="s">
        <v>860</v>
      </c>
      <c r="C276" s="19">
        <v>45</v>
      </c>
      <c r="D276" s="19">
        <v>0</v>
      </c>
      <c r="E276" s="19">
        <v>11</v>
      </c>
      <c r="F276" s="19">
        <v>56</v>
      </c>
      <c r="G276" s="12"/>
      <c r="H276" s="12"/>
      <c r="I276" s="12"/>
      <c r="J276" s="12"/>
      <c r="K276" s="12"/>
      <c r="L276" s="12"/>
      <c r="M276" s="12"/>
      <c r="N276" s="12"/>
      <c r="O276" s="12"/>
      <c r="P276" s="12"/>
      <c r="Q276" s="12"/>
      <c r="R276" s="12"/>
      <c r="S276" s="12"/>
      <c r="T276" s="12"/>
      <c r="U276" s="12"/>
      <c r="V276" s="12"/>
      <c r="W276" s="12"/>
    </row>
    <row r="277" spans="1:23">
      <c r="A277" s="17" t="s">
        <v>467</v>
      </c>
      <c r="B277" s="18" t="s">
        <v>860</v>
      </c>
      <c r="C277" s="19">
        <v>45</v>
      </c>
      <c r="D277" s="19">
        <v>0</v>
      </c>
      <c r="E277" s="19">
        <v>10</v>
      </c>
      <c r="F277" s="19">
        <v>55</v>
      </c>
      <c r="G277" s="12"/>
      <c r="H277" s="12"/>
      <c r="I277" s="12"/>
      <c r="J277" s="12"/>
      <c r="K277" s="12"/>
      <c r="L277" s="12"/>
      <c r="M277" s="12"/>
      <c r="N277" s="12"/>
      <c r="O277" s="12"/>
      <c r="P277" s="12"/>
      <c r="Q277" s="12"/>
      <c r="R277" s="12"/>
      <c r="S277" s="12"/>
      <c r="T277" s="12"/>
      <c r="U277" s="12"/>
      <c r="V277" s="12"/>
      <c r="W277" s="12"/>
    </row>
    <row r="278" spans="1:23">
      <c r="A278" s="17" t="s">
        <v>469</v>
      </c>
      <c r="B278" s="18" t="s">
        <v>860</v>
      </c>
      <c r="C278" s="19">
        <v>26</v>
      </c>
      <c r="D278" s="19">
        <v>0</v>
      </c>
      <c r="E278" s="19">
        <v>9</v>
      </c>
      <c r="F278" s="19">
        <v>35</v>
      </c>
      <c r="G278" s="12"/>
      <c r="H278" s="12"/>
      <c r="I278" s="12"/>
      <c r="J278" s="12"/>
      <c r="K278" s="12"/>
      <c r="L278" s="12"/>
      <c r="M278" s="12"/>
      <c r="N278" s="12"/>
      <c r="O278" s="12"/>
      <c r="P278" s="12"/>
      <c r="Q278" s="12"/>
      <c r="R278" s="12"/>
      <c r="S278" s="12"/>
      <c r="T278" s="12"/>
      <c r="U278" s="12"/>
      <c r="V278" s="12"/>
      <c r="W278" s="12"/>
    </row>
    <row r="279" spans="1:23">
      <c r="A279" s="17" t="s">
        <v>470</v>
      </c>
      <c r="B279" s="18" t="s">
        <v>860</v>
      </c>
      <c r="C279" s="19">
        <v>31</v>
      </c>
      <c r="D279" s="19">
        <v>0</v>
      </c>
      <c r="E279" s="19">
        <v>9</v>
      </c>
      <c r="F279" s="19">
        <v>40</v>
      </c>
      <c r="G279" s="12"/>
      <c r="H279" s="12"/>
      <c r="I279" s="12"/>
      <c r="J279" s="12"/>
      <c r="K279" s="12"/>
      <c r="L279" s="12"/>
      <c r="M279" s="12"/>
      <c r="N279" s="12"/>
      <c r="O279" s="12"/>
      <c r="P279" s="12"/>
      <c r="Q279" s="12"/>
      <c r="R279" s="12"/>
      <c r="S279" s="12"/>
      <c r="T279" s="12"/>
      <c r="U279" s="12"/>
      <c r="V279" s="12"/>
      <c r="W279" s="12"/>
    </row>
    <row r="280" spans="1:23">
      <c r="A280" s="17" t="s">
        <v>471</v>
      </c>
      <c r="B280" s="18" t="s">
        <v>860</v>
      </c>
      <c r="C280" s="19">
        <v>27</v>
      </c>
      <c r="D280" s="19">
        <v>0</v>
      </c>
      <c r="E280" s="19">
        <v>9</v>
      </c>
      <c r="F280" s="19">
        <v>36</v>
      </c>
      <c r="G280" s="12"/>
      <c r="H280" s="12"/>
      <c r="I280" s="12"/>
      <c r="J280" s="12"/>
      <c r="K280" s="12"/>
      <c r="L280" s="12"/>
      <c r="M280" s="12"/>
      <c r="N280" s="12"/>
      <c r="O280" s="12"/>
      <c r="P280" s="12"/>
      <c r="Q280" s="12"/>
      <c r="R280" s="12"/>
      <c r="S280" s="12"/>
      <c r="T280" s="12"/>
      <c r="U280" s="12"/>
      <c r="V280" s="12"/>
      <c r="W280" s="12"/>
    </row>
    <row r="281" spans="1:23">
      <c r="A281" s="17" t="s">
        <v>472</v>
      </c>
      <c r="B281" s="18" t="s">
        <v>860</v>
      </c>
      <c r="C281" s="19">
        <v>31</v>
      </c>
      <c r="D281" s="19">
        <v>0</v>
      </c>
      <c r="E281" s="19">
        <v>9</v>
      </c>
      <c r="F281" s="19">
        <v>40</v>
      </c>
      <c r="G281" s="12"/>
      <c r="H281" s="12"/>
      <c r="I281" s="12"/>
      <c r="J281" s="12"/>
      <c r="K281" s="12"/>
      <c r="L281" s="12"/>
      <c r="M281" s="12"/>
      <c r="N281" s="12"/>
      <c r="O281" s="12"/>
      <c r="P281" s="12"/>
      <c r="Q281" s="12"/>
      <c r="R281" s="12"/>
      <c r="S281" s="12"/>
      <c r="T281" s="12"/>
      <c r="U281" s="12"/>
      <c r="V281" s="12"/>
      <c r="W281" s="12"/>
    </row>
    <row r="282" spans="1:23">
      <c r="A282" s="17" t="s">
        <v>473</v>
      </c>
      <c r="B282" s="18" t="s">
        <v>860</v>
      </c>
      <c r="C282" s="19">
        <v>33</v>
      </c>
      <c r="D282" s="19">
        <v>0</v>
      </c>
      <c r="E282" s="19">
        <v>9</v>
      </c>
      <c r="F282" s="19">
        <v>42</v>
      </c>
      <c r="G282" s="12"/>
      <c r="H282" s="12"/>
      <c r="I282" s="12"/>
      <c r="J282" s="12"/>
      <c r="K282" s="12"/>
      <c r="L282" s="12"/>
      <c r="M282" s="12"/>
      <c r="N282" s="12"/>
      <c r="O282" s="12"/>
      <c r="P282" s="12"/>
      <c r="Q282" s="12"/>
      <c r="R282" s="12"/>
      <c r="S282" s="12"/>
      <c r="T282" s="12"/>
      <c r="U282" s="12"/>
      <c r="V282" s="12"/>
      <c r="W282" s="12"/>
    </row>
    <row r="283" spans="1:23">
      <c r="A283" s="17" t="s">
        <v>474</v>
      </c>
      <c r="B283" s="18" t="s">
        <v>860</v>
      </c>
      <c r="C283" s="19">
        <v>32</v>
      </c>
      <c r="D283" s="19">
        <v>0</v>
      </c>
      <c r="E283" s="19">
        <v>8</v>
      </c>
      <c r="F283" s="19">
        <v>40</v>
      </c>
      <c r="G283" s="12"/>
      <c r="H283" s="12"/>
      <c r="I283" s="12"/>
      <c r="J283" s="12"/>
      <c r="K283" s="12"/>
      <c r="L283" s="12"/>
      <c r="M283" s="12"/>
      <c r="N283" s="12"/>
      <c r="O283" s="12"/>
      <c r="P283" s="12"/>
      <c r="Q283" s="12"/>
      <c r="R283" s="12"/>
      <c r="S283" s="12"/>
      <c r="T283" s="12"/>
      <c r="U283" s="12"/>
      <c r="V283" s="12"/>
      <c r="W283" s="12"/>
    </row>
    <row r="284" spans="1:23">
      <c r="A284" s="17" t="s">
        <v>475</v>
      </c>
      <c r="B284" s="18" t="s">
        <v>860</v>
      </c>
      <c r="C284" s="19">
        <v>33</v>
      </c>
      <c r="D284" s="19">
        <v>0</v>
      </c>
      <c r="E284" s="19">
        <v>8</v>
      </c>
      <c r="F284" s="19">
        <v>41</v>
      </c>
      <c r="G284" s="12"/>
      <c r="H284" s="12"/>
      <c r="I284" s="12"/>
      <c r="J284" s="12"/>
      <c r="K284" s="12"/>
      <c r="L284" s="12"/>
      <c r="M284" s="12"/>
      <c r="N284" s="12"/>
      <c r="O284" s="12"/>
      <c r="P284" s="12"/>
      <c r="Q284" s="12"/>
      <c r="R284" s="12"/>
      <c r="S284" s="12"/>
      <c r="T284" s="12"/>
      <c r="U284" s="12"/>
      <c r="V284" s="12"/>
      <c r="W284" s="12"/>
    </row>
    <row r="285" spans="1:23">
      <c r="A285" s="17" t="s">
        <v>476</v>
      </c>
      <c r="B285" s="18" t="s">
        <v>860</v>
      </c>
      <c r="C285" s="19">
        <v>32</v>
      </c>
      <c r="D285" s="19">
        <v>0</v>
      </c>
      <c r="E285" s="19">
        <v>9</v>
      </c>
      <c r="F285" s="19">
        <v>41</v>
      </c>
      <c r="G285" s="12"/>
      <c r="H285" s="12"/>
      <c r="I285" s="12"/>
      <c r="J285" s="12"/>
      <c r="K285" s="12"/>
      <c r="L285" s="12"/>
      <c r="M285" s="12"/>
      <c r="N285" s="12"/>
      <c r="O285" s="12"/>
      <c r="P285" s="12"/>
      <c r="Q285" s="12"/>
      <c r="R285" s="12"/>
      <c r="S285" s="12"/>
      <c r="T285" s="12"/>
      <c r="U285" s="12"/>
      <c r="V285" s="12"/>
      <c r="W285" s="12"/>
    </row>
    <row r="286" spans="1:23">
      <c r="A286" s="17" t="s">
        <v>477</v>
      </c>
      <c r="B286" s="18" t="s">
        <v>860</v>
      </c>
      <c r="C286" s="19">
        <v>28</v>
      </c>
      <c r="D286" s="19">
        <v>0</v>
      </c>
      <c r="E286" s="19">
        <v>9</v>
      </c>
      <c r="F286" s="19">
        <v>37</v>
      </c>
      <c r="G286" s="12"/>
      <c r="H286" s="12"/>
      <c r="I286" s="12"/>
      <c r="J286" s="12"/>
      <c r="K286" s="12"/>
      <c r="L286" s="12"/>
      <c r="M286" s="12"/>
      <c r="N286" s="12"/>
      <c r="O286" s="12"/>
      <c r="P286" s="12"/>
      <c r="Q286" s="12"/>
      <c r="R286" s="12"/>
      <c r="S286" s="12"/>
      <c r="T286" s="12"/>
      <c r="U286" s="12"/>
      <c r="V286" s="12"/>
      <c r="W286" s="12"/>
    </row>
    <row r="287" spans="1:23">
      <c r="A287" s="17" t="s">
        <v>478</v>
      </c>
      <c r="B287" s="18" t="s">
        <v>860</v>
      </c>
      <c r="C287" s="19">
        <v>33</v>
      </c>
      <c r="D287" s="19">
        <v>0</v>
      </c>
      <c r="E287" s="19">
        <v>9</v>
      </c>
      <c r="F287" s="19">
        <v>42</v>
      </c>
      <c r="G287" s="12"/>
      <c r="H287" s="12"/>
      <c r="I287" s="12"/>
      <c r="J287" s="12"/>
      <c r="K287" s="12"/>
      <c r="L287" s="12"/>
      <c r="M287" s="12"/>
      <c r="N287" s="12"/>
      <c r="O287" s="12"/>
      <c r="P287" s="12"/>
      <c r="Q287" s="12"/>
      <c r="R287" s="12"/>
      <c r="S287" s="12"/>
      <c r="T287" s="12"/>
      <c r="U287" s="12"/>
      <c r="V287" s="12"/>
      <c r="W287" s="12"/>
    </row>
    <row r="288" spans="1:23">
      <c r="A288" s="17" t="s">
        <v>479</v>
      </c>
      <c r="B288" s="18" t="s">
        <v>860</v>
      </c>
      <c r="C288" s="19">
        <v>35</v>
      </c>
      <c r="D288" s="19">
        <v>0</v>
      </c>
      <c r="E288" s="19">
        <v>9</v>
      </c>
      <c r="F288" s="19">
        <v>44</v>
      </c>
      <c r="G288" s="12"/>
      <c r="H288" s="12"/>
      <c r="I288" s="12"/>
      <c r="J288" s="12"/>
      <c r="K288" s="12"/>
      <c r="L288" s="12"/>
      <c r="M288" s="12"/>
      <c r="N288" s="12"/>
      <c r="O288" s="12"/>
      <c r="P288" s="12"/>
      <c r="Q288" s="12"/>
      <c r="R288" s="12"/>
      <c r="S288" s="12"/>
      <c r="T288" s="12"/>
      <c r="U288" s="12"/>
      <c r="V288" s="12"/>
      <c r="W288" s="12"/>
    </row>
    <row r="289" spans="1:23">
      <c r="A289" s="17" t="s">
        <v>480</v>
      </c>
      <c r="B289" s="18" t="s">
        <v>860</v>
      </c>
      <c r="C289" s="19">
        <v>26</v>
      </c>
      <c r="D289" s="19">
        <v>0</v>
      </c>
      <c r="E289" s="19">
        <v>8</v>
      </c>
      <c r="F289" s="19">
        <v>34</v>
      </c>
      <c r="G289" s="12"/>
      <c r="H289" s="12"/>
      <c r="I289" s="12"/>
      <c r="J289" s="12"/>
      <c r="K289" s="12"/>
      <c r="L289" s="12"/>
      <c r="M289" s="12"/>
      <c r="N289" s="12"/>
      <c r="O289" s="12"/>
      <c r="P289" s="12"/>
      <c r="Q289" s="12"/>
      <c r="R289" s="12"/>
      <c r="S289" s="12"/>
      <c r="T289" s="12"/>
      <c r="U289" s="12"/>
      <c r="V289" s="12"/>
      <c r="W289" s="12"/>
    </row>
    <row r="290" spans="1:23">
      <c r="A290" s="17" t="s">
        <v>481</v>
      </c>
      <c r="B290" s="18" t="s">
        <v>860</v>
      </c>
      <c r="C290" s="19">
        <v>27</v>
      </c>
      <c r="D290" s="19">
        <v>0</v>
      </c>
      <c r="E290" s="19">
        <v>9</v>
      </c>
      <c r="F290" s="19">
        <v>36</v>
      </c>
      <c r="G290" s="12"/>
      <c r="H290" s="12"/>
      <c r="I290" s="12"/>
      <c r="J290" s="12"/>
      <c r="K290" s="12"/>
      <c r="L290" s="12"/>
      <c r="M290" s="12"/>
      <c r="N290" s="12"/>
      <c r="O290" s="12"/>
      <c r="P290" s="12"/>
      <c r="Q290" s="12"/>
      <c r="R290" s="12"/>
      <c r="S290" s="12"/>
      <c r="T290" s="12"/>
      <c r="U290" s="12"/>
      <c r="V290" s="12"/>
      <c r="W290" s="12"/>
    </row>
    <row r="291" spans="1:23">
      <c r="A291" s="17" t="s">
        <v>482</v>
      </c>
      <c r="B291" s="18" t="s">
        <v>860</v>
      </c>
      <c r="C291" s="19">
        <v>27</v>
      </c>
      <c r="D291" s="19">
        <v>0</v>
      </c>
      <c r="E291" s="19">
        <v>9</v>
      </c>
      <c r="F291" s="19">
        <v>36</v>
      </c>
      <c r="G291" s="12"/>
      <c r="H291" s="12"/>
      <c r="I291" s="12"/>
      <c r="J291" s="12"/>
      <c r="K291" s="12"/>
      <c r="L291" s="12"/>
      <c r="M291" s="12"/>
      <c r="N291" s="12"/>
      <c r="O291" s="12"/>
      <c r="P291" s="12"/>
      <c r="Q291" s="12"/>
      <c r="R291" s="12"/>
      <c r="S291" s="12"/>
      <c r="T291" s="12"/>
      <c r="U291" s="12"/>
      <c r="V291" s="12"/>
      <c r="W291" s="12"/>
    </row>
    <row r="292" spans="1:23">
      <c r="A292" s="17" t="s">
        <v>483</v>
      </c>
      <c r="B292" s="18" t="s">
        <v>860</v>
      </c>
      <c r="C292" s="19">
        <v>33</v>
      </c>
      <c r="D292" s="19">
        <v>0</v>
      </c>
      <c r="E292" s="19">
        <v>9</v>
      </c>
      <c r="F292" s="19">
        <v>42</v>
      </c>
      <c r="G292" s="12"/>
      <c r="H292" s="12"/>
      <c r="I292" s="12"/>
      <c r="J292" s="12"/>
      <c r="K292" s="12"/>
      <c r="L292" s="12"/>
      <c r="M292" s="12"/>
      <c r="N292" s="12"/>
      <c r="O292" s="12"/>
      <c r="P292" s="12"/>
      <c r="Q292" s="12"/>
      <c r="R292" s="12"/>
      <c r="S292" s="12"/>
      <c r="T292" s="12"/>
      <c r="U292" s="12"/>
      <c r="V292" s="12"/>
      <c r="W292" s="12"/>
    </row>
    <row r="293" spans="1:23">
      <c r="A293" s="17" t="s">
        <v>484</v>
      </c>
      <c r="B293" s="18" t="s">
        <v>860</v>
      </c>
      <c r="C293" s="19">
        <v>27</v>
      </c>
      <c r="D293" s="19">
        <v>0</v>
      </c>
      <c r="E293" s="19">
        <v>9</v>
      </c>
      <c r="F293" s="19">
        <v>36</v>
      </c>
      <c r="G293" s="12"/>
      <c r="H293" s="12"/>
      <c r="I293" s="12"/>
      <c r="J293" s="12"/>
      <c r="K293" s="12"/>
      <c r="L293" s="12"/>
      <c r="M293" s="12"/>
      <c r="N293" s="12"/>
      <c r="O293" s="12"/>
      <c r="P293" s="12"/>
      <c r="Q293" s="12"/>
      <c r="R293" s="12"/>
      <c r="S293" s="12"/>
      <c r="T293" s="12"/>
      <c r="U293" s="12"/>
      <c r="V293" s="12"/>
      <c r="W293" s="12"/>
    </row>
    <row r="294" spans="1:23">
      <c r="A294" s="17" t="s">
        <v>485</v>
      </c>
      <c r="B294" s="18" t="s">
        <v>860</v>
      </c>
      <c r="C294" s="19">
        <v>27</v>
      </c>
      <c r="D294" s="19">
        <v>0</v>
      </c>
      <c r="E294" s="19">
        <v>9</v>
      </c>
      <c r="F294" s="19">
        <v>36</v>
      </c>
      <c r="G294" s="12"/>
      <c r="H294" s="12"/>
      <c r="I294" s="12"/>
      <c r="J294" s="12"/>
      <c r="K294" s="12"/>
      <c r="L294" s="12"/>
      <c r="M294" s="12"/>
      <c r="N294" s="12"/>
      <c r="O294" s="12"/>
      <c r="P294" s="12"/>
      <c r="Q294" s="12"/>
      <c r="R294" s="12"/>
      <c r="S294" s="12"/>
      <c r="T294" s="12"/>
      <c r="U294" s="12"/>
      <c r="V294" s="12"/>
      <c r="W294" s="12"/>
    </row>
    <row r="295" spans="1:23">
      <c r="A295" s="17" t="s">
        <v>486</v>
      </c>
      <c r="B295" s="18" t="s">
        <v>860</v>
      </c>
      <c r="C295" s="19">
        <v>27</v>
      </c>
      <c r="D295" s="19">
        <v>0</v>
      </c>
      <c r="E295" s="19">
        <v>9</v>
      </c>
      <c r="F295" s="19">
        <v>36</v>
      </c>
      <c r="G295" s="12"/>
      <c r="H295" s="12"/>
      <c r="I295" s="12"/>
      <c r="J295" s="12"/>
      <c r="K295" s="12"/>
      <c r="L295" s="12"/>
      <c r="M295" s="12"/>
      <c r="N295" s="12"/>
      <c r="O295" s="12"/>
      <c r="P295" s="12"/>
      <c r="Q295" s="12"/>
      <c r="R295" s="12"/>
      <c r="S295" s="12"/>
      <c r="T295" s="12"/>
      <c r="U295" s="12"/>
      <c r="V295" s="12"/>
      <c r="W295" s="12"/>
    </row>
    <row r="296" spans="1:23">
      <c r="A296" s="17" t="s">
        <v>487</v>
      </c>
      <c r="B296" s="18" t="s">
        <v>860</v>
      </c>
      <c r="C296" s="19">
        <v>29</v>
      </c>
      <c r="D296" s="19">
        <v>0</v>
      </c>
      <c r="E296" s="19">
        <v>9</v>
      </c>
      <c r="F296" s="19">
        <v>38</v>
      </c>
      <c r="G296" s="12"/>
      <c r="H296" s="12"/>
      <c r="I296" s="12"/>
      <c r="J296" s="12"/>
      <c r="K296" s="12"/>
      <c r="L296" s="12"/>
      <c r="M296" s="12"/>
      <c r="N296" s="12"/>
      <c r="O296" s="12"/>
      <c r="P296" s="12"/>
      <c r="Q296" s="12"/>
      <c r="R296" s="12"/>
      <c r="S296" s="12"/>
      <c r="T296" s="12"/>
      <c r="U296" s="12"/>
      <c r="V296" s="12"/>
      <c r="W296" s="12"/>
    </row>
    <row r="297" spans="1:23">
      <c r="A297" s="17" t="s">
        <v>849</v>
      </c>
      <c r="B297" s="18" t="s">
        <v>860</v>
      </c>
      <c r="C297" s="19">
        <v>27</v>
      </c>
      <c r="D297" s="19">
        <v>0</v>
      </c>
      <c r="E297" s="19">
        <v>9</v>
      </c>
      <c r="F297" s="19">
        <v>36</v>
      </c>
      <c r="G297" s="12"/>
      <c r="H297" s="12"/>
      <c r="I297" s="12"/>
      <c r="J297" s="12"/>
      <c r="K297" s="12"/>
      <c r="L297" s="12"/>
      <c r="M297" s="12"/>
      <c r="N297" s="12"/>
      <c r="O297" s="12"/>
      <c r="P297" s="12"/>
      <c r="Q297" s="12"/>
      <c r="R297" s="12"/>
      <c r="S297" s="12"/>
      <c r="T297" s="12"/>
      <c r="U297" s="12"/>
      <c r="V297" s="12"/>
      <c r="W297" s="12"/>
    </row>
    <row r="298" spans="1:23">
      <c r="A298" s="17" t="s">
        <v>488</v>
      </c>
      <c r="B298" s="18" t="s">
        <v>860</v>
      </c>
      <c r="C298" s="19">
        <v>27</v>
      </c>
      <c r="D298" s="19">
        <v>0</v>
      </c>
      <c r="E298" s="19">
        <v>9</v>
      </c>
      <c r="F298" s="19">
        <v>36</v>
      </c>
      <c r="G298" s="12"/>
      <c r="H298" s="12"/>
      <c r="I298" s="12"/>
      <c r="J298" s="12"/>
      <c r="K298" s="12"/>
      <c r="L298" s="12"/>
      <c r="M298" s="12"/>
      <c r="N298" s="12"/>
      <c r="O298" s="12"/>
      <c r="P298" s="12"/>
      <c r="Q298" s="12"/>
      <c r="R298" s="12"/>
      <c r="S298" s="12"/>
      <c r="T298" s="12"/>
      <c r="U298" s="12"/>
      <c r="V298" s="12"/>
      <c r="W298" s="12"/>
    </row>
    <row r="299" spans="1:23">
      <c r="A299" s="17" t="s">
        <v>489</v>
      </c>
      <c r="B299" s="18" t="s">
        <v>860</v>
      </c>
      <c r="C299" s="19">
        <v>32</v>
      </c>
      <c r="D299" s="19">
        <v>0</v>
      </c>
      <c r="E299" s="19">
        <v>9</v>
      </c>
      <c r="F299" s="19">
        <v>41</v>
      </c>
      <c r="G299" s="12"/>
      <c r="H299" s="12"/>
      <c r="I299" s="12"/>
      <c r="J299" s="12"/>
      <c r="K299" s="12"/>
      <c r="L299" s="12"/>
      <c r="M299" s="12"/>
      <c r="N299" s="12"/>
      <c r="O299" s="12"/>
      <c r="P299" s="12"/>
      <c r="Q299" s="12"/>
      <c r="R299" s="12"/>
      <c r="S299" s="12"/>
      <c r="T299" s="12"/>
      <c r="U299" s="12"/>
      <c r="V299" s="12"/>
      <c r="W299" s="12"/>
    </row>
    <row r="300" spans="1:23">
      <c r="A300" s="17" t="s">
        <v>490</v>
      </c>
      <c r="B300" s="18" t="s">
        <v>860</v>
      </c>
      <c r="C300" s="19">
        <v>32</v>
      </c>
      <c r="D300" s="19">
        <v>0</v>
      </c>
      <c r="E300" s="19">
        <v>9</v>
      </c>
      <c r="F300" s="19">
        <v>41</v>
      </c>
      <c r="G300" s="12"/>
      <c r="H300" s="12"/>
      <c r="I300" s="12"/>
      <c r="J300" s="12"/>
      <c r="K300" s="12"/>
      <c r="L300" s="12"/>
      <c r="M300" s="12"/>
      <c r="N300" s="12"/>
      <c r="O300" s="12"/>
      <c r="P300" s="12"/>
      <c r="Q300" s="12"/>
      <c r="R300" s="12"/>
      <c r="S300" s="12"/>
      <c r="T300" s="12"/>
      <c r="U300" s="12"/>
      <c r="V300" s="12"/>
      <c r="W300" s="12"/>
    </row>
    <row r="301" spans="1:23">
      <c r="A301" s="17" t="s">
        <v>491</v>
      </c>
      <c r="B301" s="18" t="s">
        <v>860</v>
      </c>
      <c r="C301" s="19">
        <v>33</v>
      </c>
      <c r="D301" s="19">
        <v>0</v>
      </c>
      <c r="E301" s="19">
        <v>9</v>
      </c>
      <c r="F301" s="19">
        <v>42</v>
      </c>
      <c r="G301" s="12"/>
      <c r="H301" s="12"/>
      <c r="I301" s="12"/>
      <c r="J301" s="12"/>
      <c r="K301" s="12"/>
      <c r="L301" s="12"/>
      <c r="M301" s="12"/>
      <c r="N301" s="12"/>
      <c r="O301" s="12"/>
      <c r="P301" s="12"/>
      <c r="Q301" s="12"/>
      <c r="R301" s="12"/>
      <c r="S301" s="12"/>
      <c r="T301" s="12"/>
      <c r="U301" s="12"/>
      <c r="V301" s="12"/>
      <c r="W301" s="12"/>
    </row>
    <row r="302" spans="1:23">
      <c r="A302" s="17" t="s">
        <v>492</v>
      </c>
      <c r="B302" s="18" t="s">
        <v>860</v>
      </c>
      <c r="C302" s="19">
        <v>30</v>
      </c>
      <c r="D302" s="19">
        <v>0</v>
      </c>
      <c r="E302" s="19">
        <v>9</v>
      </c>
      <c r="F302" s="19">
        <v>39</v>
      </c>
      <c r="G302" s="12"/>
      <c r="H302" s="12"/>
      <c r="I302" s="12"/>
      <c r="J302" s="12"/>
      <c r="K302" s="12"/>
      <c r="L302" s="12"/>
      <c r="M302" s="12"/>
      <c r="N302" s="12"/>
      <c r="O302" s="12"/>
      <c r="P302" s="12"/>
      <c r="Q302" s="12"/>
      <c r="R302" s="12"/>
      <c r="S302" s="12"/>
      <c r="T302" s="12"/>
      <c r="U302" s="12"/>
      <c r="V302" s="12"/>
      <c r="W302" s="12"/>
    </row>
    <row r="303" spans="1:23">
      <c r="A303" s="17" t="s">
        <v>493</v>
      </c>
      <c r="B303" s="18" t="s">
        <v>860</v>
      </c>
      <c r="C303" s="19">
        <v>34</v>
      </c>
      <c r="D303" s="19">
        <v>0</v>
      </c>
      <c r="E303" s="19">
        <v>9</v>
      </c>
      <c r="F303" s="19">
        <v>43</v>
      </c>
      <c r="G303" s="12"/>
      <c r="H303" s="12"/>
      <c r="I303" s="12"/>
      <c r="J303" s="12"/>
      <c r="K303" s="12"/>
      <c r="L303" s="12"/>
      <c r="M303" s="12"/>
      <c r="N303" s="12"/>
      <c r="O303" s="12"/>
      <c r="P303" s="12"/>
      <c r="Q303" s="12"/>
      <c r="R303" s="12"/>
      <c r="S303" s="12"/>
      <c r="T303" s="12"/>
      <c r="U303" s="12"/>
      <c r="V303" s="12"/>
      <c r="W303" s="12"/>
    </row>
    <row r="304" spans="1:23">
      <c r="A304" s="17" t="s">
        <v>494</v>
      </c>
      <c r="B304" s="18" t="s">
        <v>860</v>
      </c>
      <c r="C304" s="19">
        <v>33</v>
      </c>
      <c r="D304" s="19">
        <v>0</v>
      </c>
      <c r="E304" s="19">
        <v>9</v>
      </c>
      <c r="F304" s="19">
        <v>42</v>
      </c>
      <c r="G304" s="12"/>
      <c r="H304" s="12"/>
      <c r="I304" s="12"/>
      <c r="J304" s="12"/>
      <c r="K304" s="12"/>
      <c r="L304" s="12"/>
      <c r="M304" s="12"/>
      <c r="N304" s="12"/>
      <c r="O304" s="12"/>
      <c r="P304" s="12"/>
      <c r="Q304" s="12"/>
      <c r="R304" s="12"/>
      <c r="S304" s="12"/>
      <c r="T304" s="12"/>
      <c r="U304" s="12"/>
      <c r="V304" s="12"/>
      <c r="W304" s="12"/>
    </row>
    <row r="305" spans="1:23">
      <c r="A305" s="17" t="s">
        <v>495</v>
      </c>
      <c r="B305" s="18" t="s">
        <v>860</v>
      </c>
      <c r="C305" s="19">
        <v>26</v>
      </c>
      <c r="D305" s="19">
        <v>0</v>
      </c>
      <c r="E305" s="19">
        <v>8</v>
      </c>
      <c r="F305" s="19">
        <v>34</v>
      </c>
      <c r="G305" s="12"/>
      <c r="H305" s="12"/>
      <c r="I305" s="12"/>
      <c r="J305" s="12"/>
      <c r="K305" s="12"/>
      <c r="L305" s="12"/>
      <c r="M305" s="12"/>
      <c r="N305" s="12"/>
      <c r="O305" s="12"/>
      <c r="P305" s="12"/>
      <c r="Q305" s="12"/>
      <c r="R305" s="12"/>
      <c r="S305" s="12"/>
      <c r="T305" s="12"/>
      <c r="U305" s="12"/>
      <c r="V305" s="12"/>
      <c r="W305" s="12"/>
    </row>
    <row r="306" spans="1:23">
      <c r="A306" s="17" t="s">
        <v>496</v>
      </c>
      <c r="B306" s="18" t="s">
        <v>860</v>
      </c>
      <c r="C306" s="19">
        <v>31</v>
      </c>
      <c r="D306" s="19">
        <v>0</v>
      </c>
      <c r="E306" s="19">
        <v>9</v>
      </c>
      <c r="F306" s="19">
        <v>40</v>
      </c>
      <c r="G306" s="12"/>
      <c r="H306" s="12"/>
      <c r="I306" s="12"/>
      <c r="J306" s="12"/>
      <c r="K306" s="12"/>
      <c r="L306" s="12"/>
      <c r="M306" s="12"/>
      <c r="N306" s="12"/>
      <c r="O306" s="12"/>
      <c r="P306" s="12"/>
      <c r="Q306" s="12"/>
      <c r="R306" s="12"/>
      <c r="S306" s="12"/>
      <c r="T306" s="12"/>
      <c r="U306" s="12"/>
      <c r="V306" s="12"/>
      <c r="W306" s="12"/>
    </row>
    <row r="307" spans="1:23">
      <c r="A307" s="17" t="s">
        <v>497</v>
      </c>
      <c r="B307" s="18" t="s">
        <v>860</v>
      </c>
      <c r="C307" s="19">
        <v>33</v>
      </c>
      <c r="D307" s="19">
        <v>0</v>
      </c>
      <c r="E307" s="19">
        <v>9</v>
      </c>
      <c r="F307" s="19">
        <v>42</v>
      </c>
      <c r="G307" s="12"/>
      <c r="H307" s="12"/>
      <c r="I307" s="12"/>
      <c r="J307" s="12"/>
      <c r="K307" s="12"/>
      <c r="L307" s="12"/>
      <c r="M307" s="12"/>
      <c r="N307" s="12"/>
      <c r="O307" s="12"/>
      <c r="P307" s="12"/>
      <c r="Q307" s="12"/>
      <c r="R307" s="12"/>
      <c r="S307" s="12"/>
      <c r="T307" s="12"/>
      <c r="U307" s="12"/>
      <c r="V307" s="12"/>
      <c r="W307" s="12"/>
    </row>
    <row r="308" spans="1:23">
      <c r="A308" s="17" t="s">
        <v>498</v>
      </c>
      <c r="B308" s="18" t="s">
        <v>860</v>
      </c>
      <c r="C308" s="19">
        <v>33</v>
      </c>
      <c r="D308" s="19">
        <v>0</v>
      </c>
      <c r="E308" s="19">
        <v>9</v>
      </c>
      <c r="F308" s="19">
        <v>42</v>
      </c>
      <c r="G308" s="12"/>
      <c r="H308" s="12"/>
      <c r="I308" s="12"/>
      <c r="J308" s="12"/>
      <c r="K308" s="12"/>
      <c r="L308" s="12"/>
      <c r="M308" s="12"/>
      <c r="N308" s="12"/>
      <c r="O308" s="12"/>
      <c r="P308" s="12"/>
      <c r="Q308" s="12"/>
      <c r="R308" s="12"/>
      <c r="S308" s="12"/>
      <c r="T308" s="12"/>
      <c r="U308" s="12"/>
      <c r="V308" s="12"/>
      <c r="W308" s="12"/>
    </row>
    <row r="309" spans="1:23">
      <c r="A309" s="17" t="s">
        <v>499</v>
      </c>
      <c r="B309" s="18" t="s">
        <v>860</v>
      </c>
      <c r="C309" s="19">
        <v>35</v>
      </c>
      <c r="D309" s="19">
        <v>0</v>
      </c>
      <c r="E309" s="19">
        <v>9</v>
      </c>
      <c r="F309" s="19">
        <v>44</v>
      </c>
      <c r="G309" s="12"/>
      <c r="H309" s="12"/>
      <c r="I309" s="12"/>
      <c r="J309" s="12"/>
      <c r="K309" s="12"/>
      <c r="L309" s="12"/>
      <c r="M309" s="12"/>
      <c r="N309" s="12"/>
      <c r="O309" s="12"/>
      <c r="P309" s="12"/>
      <c r="Q309" s="12"/>
      <c r="R309" s="12"/>
      <c r="S309" s="12"/>
      <c r="T309" s="12"/>
      <c r="U309" s="12"/>
      <c r="V309" s="12"/>
      <c r="W309" s="12"/>
    </row>
    <row r="310" spans="1:23">
      <c r="A310" s="17" t="s">
        <v>500</v>
      </c>
      <c r="B310" s="18" t="s">
        <v>860</v>
      </c>
      <c r="C310" s="19">
        <v>40</v>
      </c>
      <c r="D310" s="19">
        <v>0</v>
      </c>
      <c r="E310" s="19">
        <v>9</v>
      </c>
      <c r="F310" s="19">
        <v>49</v>
      </c>
      <c r="G310" s="12"/>
      <c r="H310" s="12"/>
      <c r="I310" s="12"/>
      <c r="J310" s="12"/>
      <c r="K310" s="12"/>
      <c r="L310" s="12"/>
      <c r="M310" s="12"/>
      <c r="N310" s="12"/>
      <c r="O310" s="12"/>
      <c r="P310" s="12"/>
      <c r="Q310" s="12"/>
      <c r="R310" s="12"/>
      <c r="S310" s="12"/>
      <c r="T310" s="12"/>
      <c r="U310" s="12"/>
      <c r="V310" s="12"/>
      <c r="W310" s="12"/>
    </row>
    <row r="311" spans="1:23">
      <c r="A311" s="17" t="s">
        <v>501</v>
      </c>
      <c r="B311" s="18" t="s">
        <v>860</v>
      </c>
      <c r="C311" s="19">
        <v>29</v>
      </c>
      <c r="D311" s="19">
        <v>0</v>
      </c>
      <c r="E311" s="19">
        <v>9</v>
      </c>
      <c r="F311" s="19">
        <v>38</v>
      </c>
      <c r="G311" s="12"/>
      <c r="H311" s="12"/>
      <c r="I311" s="12"/>
      <c r="J311" s="12"/>
      <c r="K311" s="12"/>
      <c r="L311" s="12"/>
      <c r="M311" s="12"/>
      <c r="N311" s="12"/>
      <c r="O311" s="12"/>
      <c r="P311" s="12"/>
      <c r="Q311" s="12"/>
      <c r="R311" s="12"/>
      <c r="S311" s="12"/>
      <c r="T311" s="12"/>
      <c r="U311" s="12"/>
      <c r="V311" s="12"/>
      <c r="W311" s="12"/>
    </row>
    <row r="312" spans="1:23">
      <c r="A312" s="17" t="s">
        <v>502</v>
      </c>
      <c r="B312" s="18" t="s">
        <v>860</v>
      </c>
      <c r="C312" s="19">
        <v>35</v>
      </c>
      <c r="D312" s="19">
        <v>0</v>
      </c>
      <c r="E312" s="19">
        <v>9</v>
      </c>
      <c r="F312" s="19">
        <v>44</v>
      </c>
      <c r="G312" s="12"/>
      <c r="H312" s="12"/>
      <c r="I312" s="12"/>
      <c r="J312" s="12"/>
      <c r="K312" s="12"/>
      <c r="L312" s="12"/>
      <c r="M312" s="12"/>
      <c r="N312" s="12"/>
      <c r="O312" s="12"/>
      <c r="P312" s="12"/>
      <c r="Q312" s="12"/>
      <c r="R312" s="12"/>
      <c r="S312" s="12"/>
      <c r="T312" s="12"/>
      <c r="U312" s="12"/>
      <c r="V312" s="12"/>
      <c r="W312" s="12"/>
    </row>
    <row r="313" spans="1:23">
      <c r="A313" s="17" t="s">
        <v>503</v>
      </c>
      <c r="B313" s="18" t="s">
        <v>860</v>
      </c>
      <c r="C313" s="19">
        <v>34</v>
      </c>
      <c r="D313" s="19">
        <v>0</v>
      </c>
      <c r="E313" s="19">
        <v>9</v>
      </c>
      <c r="F313" s="19">
        <v>43</v>
      </c>
      <c r="G313" s="12"/>
      <c r="H313" s="12"/>
      <c r="I313" s="12"/>
      <c r="J313" s="12"/>
      <c r="K313" s="12"/>
      <c r="L313" s="12"/>
      <c r="M313" s="12"/>
      <c r="N313" s="12"/>
      <c r="O313" s="12"/>
      <c r="P313" s="12"/>
      <c r="Q313" s="12"/>
      <c r="R313" s="12"/>
      <c r="S313" s="12"/>
      <c r="T313" s="12"/>
      <c r="U313" s="12"/>
      <c r="V313" s="12"/>
      <c r="W313" s="12"/>
    </row>
    <row r="314" spans="1:23">
      <c r="A314" s="17" t="s">
        <v>504</v>
      </c>
      <c r="B314" s="18" t="s">
        <v>860</v>
      </c>
      <c r="C314" s="19">
        <v>33</v>
      </c>
      <c r="D314" s="19">
        <v>0</v>
      </c>
      <c r="E314" s="19">
        <v>9</v>
      </c>
      <c r="F314" s="19">
        <v>42</v>
      </c>
      <c r="G314" s="12"/>
      <c r="H314" s="12"/>
      <c r="I314" s="12"/>
      <c r="J314" s="12"/>
      <c r="K314" s="12"/>
      <c r="L314" s="12"/>
      <c r="M314" s="12"/>
      <c r="N314" s="12"/>
      <c r="O314" s="12"/>
      <c r="P314" s="12"/>
      <c r="Q314" s="12"/>
      <c r="R314" s="12"/>
      <c r="S314" s="12"/>
      <c r="T314" s="12"/>
      <c r="U314" s="12"/>
      <c r="V314" s="12"/>
      <c r="W314" s="12"/>
    </row>
    <row r="315" spans="1:23">
      <c r="A315" s="17" t="s">
        <v>505</v>
      </c>
      <c r="B315" s="18" t="s">
        <v>860</v>
      </c>
      <c r="C315" s="19">
        <v>27</v>
      </c>
      <c r="D315" s="19">
        <v>0</v>
      </c>
      <c r="E315" s="19">
        <v>9</v>
      </c>
      <c r="F315" s="19">
        <v>36</v>
      </c>
      <c r="G315" s="12"/>
      <c r="H315" s="12"/>
      <c r="I315" s="12"/>
      <c r="J315" s="12"/>
      <c r="K315" s="12"/>
      <c r="L315" s="12"/>
      <c r="M315" s="12"/>
      <c r="N315" s="12"/>
      <c r="O315" s="12"/>
      <c r="P315" s="12"/>
      <c r="Q315" s="12"/>
      <c r="R315" s="12"/>
      <c r="S315" s="12"/>
      <c r="T315" s="12"/>
      <c r="U315" s="12"/>
      <c r="V315" s="12"/>
      <c r="W315" s="12"/>
    </row>
    <row r="316" spans="1:23">
      <c r="A316" s="17" t="s">
        <v>506</v>
      </c>
      <c r="B316" s="18" t="s">
        <v>860</v>
      </c>
      <c r="C316" s="19">
        <v>30</v>
      </c>
      <c r="D316" s="19">
        <v>0</v>
      </c>
      <c r="E316" s="19">
        <v>9</v>
      </c>
      <c r="F316" s="19">
        <v>39</v>
      </c>
      <c r="G316" s="12"/>
      <c r="H316" s="12"/>
      <c r="I316" s="12"/>
      <c r="J316" s="12"/>
      <c r="K316" s="12"/>
      <c r="L316" s="12"/>
      <c r="M316" s="12"/>
      <c r="N316" s="12"/>
      <c r="O316" s="12"/>
      <c r="P316" s="12"/>
      <c r="Q316" s="12"/>
      <c r="R316" s="12"/>
      <c r="S316" s="12"/>
      <c r="T316" s="12"/>
      <c r="U316" s="12"/>
      <c r="V316" s="12"/>
      <c r="W316" s="12"/>
    </row>
    <row r="317" spans="1:23">
      <c r="A317" s="17" t="s">
        <v>507</v>
      </c>
      <c r="B317" s="18" t="s">
        <v>860</v>
      </c>
      <c r="C317" s="19">
        <v>34</v>
      </c>
      <c r="D317" s="19">
        <v>0</v>
      </c>
      <c r="E317" s="19">
        <v>9</v>
      </c>
      <c r="F317" s="19">
        <v>43</v>
      </c>
      <c r="G317" s="12"/>
      <c r="H317" s="12"/>
      <c r="I317" s="12"/>
      <c r="J317" s="12"/>
      <c r="K317" s="12"/>
      <c r="L317" s="12"/>
      <c r="M317" s="12"/>
      <c r="N317" s="12"/>
      <c r="O317" s="12"/>
      <c r="P317" s="12"/>
      <c r="Q317" s="12"/>
      <c r="R317" s="12"/>
      <c r="S317" s="12"/>
      <c r="T317" s="12"/>
      <c r="U317" s="12"/>
      <c r="V317" s="12"/>
      <c r="W317" s="12"/>
    </row>
    <row r="318" spans="1:23">
      <c r="A318" s="17" t="s">
        <v>508</v>
      </c>
      <c r="B318" s="18" t="s">
        <v>860</v>
      </c>
      <c r="C318" s="19">
        <v>29</v>
      </c>
      <c r="D318" s="19">
        <v>0</v>
      </c>
      <c r="E318" s="19">
        <v>9</v>
      </c>
      <c r="F318" s="19">
        <v>38</v>
      </c>
      <c r="G318" s="12"/>
      <c r="H318" s="12"/>
      <c r="I318" s="12"/>
      <c r="J318" s="12"/>
      <c r="K318" s="12"/>
      <c r="L318" s="12"/>
      <c r="M318" s="12"/>
      <c r="N318" s="12"/>
      <c r="O318" s="12"/>
      <c r="P318" s="12"/>
      <c r="Q318" s="12"/>
      <c r="R318" s="12"/>
      <c r="S318" s="12"/>
      <c r="T318" s="12"/>
      <c r="U318" s="12"/>
      <c r="V318" s="12"/>
      <c r="W318" s="12"/>
    </row>
    <row r="319" spans="1:23">
      <c r="A319" s="17" t="s">
        <v>509</v>
      </c>
      <c r="B319" s="18" t="s">
        <v>860</v>
      </c>
      <c r="C319" s="19">
        <v>33</v>
      </c>
      <c r="D319" s="19">
        <v>0</v>
      </c>
      <c r="E319" s="19">
        <v>9</v>
      </c>
      <c r="F319" s="19">
        <v>42</v>
      </c>
      <c r="G319" s="12"/>
      <c r="H319" s="12"/>
      <c r="I319" s="12"/>
      <c r="J319" s="12"/>
      <c r="K319" s="12"/>
      <c r="L319" s="12"/>
      <c r="M319" s="12"/>
      <c r="N319" s="12"/>
      <c r="O319" s="12"/>
      <c r="P319" s="12"/>
      <c r="Q319" s="12"/>
      <c r="R319" s="12"/>
      <c r="S319" s="12"/>
      <c r="T319" s="12"/>
      <c r="U319" s="12"/>
      <c r="V319" s="12"/>
      <c r="W319" s="12"/>
    </row>
    <row r="320" spans="1:23">
      <c r="A320" s="17" t="s">
        <v>510</v>
      </c>
      <c r="B320" s="18" t="s">
        <v>860</v>
      </c>
      <c r="C320" s="19">
        <v>25</v>
      </c>
      <c r="D320" s="19">
        <v>0</v>
      </c>
      <c r="E320" s="19">
        <v>8</v>
      </c>
      <c r="F320" s="19">
        <v>33</v>
      </c>
      <c r="G320" s="12"/>
      <c r="H320" s="12"/>
      <c r="I320" s="12"/>
      <c r="J320" s="12"/>
      <c r="K320" s="12"/>
      <c r="L320" s="12"/>
      <c r="M320" s="12"/>
      <c r="N320" s="12"/>
      <c r="O320" s="12"/>
      <c r="P320" s="12"/>
      <c r="Q320" s="12"/>
      <c r="R320" s="12"/>
      <c r="S320" s="12"/>
      <c r="T320" s="12"/>
      <c r="U320" s="12"/>
      <c r="V320" s="12"/>
      <c r="W320" s="12"/>
    </row>
    <row r="321" spans="1:23">
      <c r="A321" s="17" t="s">
        <v>511</v>
      </c>
      <c r="B321" s="18" t="s">
        <v>860</v>
      </c>
      <c r="C321" s="19">
        <v>26</v>
      </c>
      <c r="D321" s="19">
        <v>0</v>
      </c>
      <c r="E321" s="19">
        <v>9</v>
      </c>
      <c r="F321" s="19">
        <v>35</v>
      </c>
      <c r="G321" s="12"/>
      <c r="H321" s="12"/>
      <c r="I321" s="12"/>
      <c r="J321" s="12"/>
      <c r="K321" s="12"/>
      <c r="L321" s="12"/>
      <c r="M321" s="12"/>
      <c r="N321" s="12"/>
      <c r="O321" s="12"/>
      <c r="P321" s="12"/>
      <c r="Q321" s="12"/>
      <c r="R321" s="12"/>
      <c r="S321" s="12"/>
      <c r="T321" s="12"/>
      <c r="U321" s="12"/>
      <c r="V321" s="12"/>
      <c r="W321" s="12"/>
    </row>
    <row r="322" spans="1:23">
      <c r="A322" s="17" t="s">
        <v>512</v>
      </c>
      <c r="B322" s="18" t="s">
        <v>860</v>
      </c>
      <c r="C322" s="19">
        <v>25</v>
      </c>
      <c r="D322" s="19">
        <v>0</v>
      </c>
      <c r="E322" s="19">
        <v>8</v>
      </c>
      <c r="F322" s="19">
        <v>33</v>
      </c>
      <c r="G322" s="12"/>
      <c r="H322" s="12"/>
      <c r="I322" s="12"/>
      <c r="J322" s="12"/>
      <c r="K322" s="12"/>
      <c r="L322" s="12"/>
      <c r="M322" s="12"/>
      <c r="N322" s="12"/>
      <c r="O322" s="12"/>
      <c r="P322" s="12"/>
      <c r="Q322" s="12"/>
      <c r="R322" s="12"/>
      <c r="S322" s="12"/>
      <c r="T322" s="12"/>
      <c r="U322" s="12"/>
      <c r="V322" s="12"/>
      <c r="W322" s="12"/>
    </row>
    <row r="323" spans="1:23">
      <c r="A323" s="17" t="s">
        <v>513</v>
      </c>
      <c r="B323" s="18" t="s">
        <v>860</v>
      </c>
      <c r="C323" s="19">
        <v>30</v>
      </c>
      <c r="D323" s="19">
        <v>0</v>
      </c>
      <c r="E323" s="19">
        <v>9</v>
      </c>
      <c r="F323" s="19">
        <v>39</v>
      </c>
      <c r="G323" s="12"/>
      <c r="H323" s="12"/>
      <c r="I323" s="12"/>
      <c r="J323" s="12"/>
      <c r="K323" s="12"/>
      <c r="L323" s="12"/>
      <c r="M323" s="12"/>
      <c r="N323" s="12"/>
      <c r="O323" s="12"/>
      <c r="P323" s="12"/>
      <c r="Q323" s="12"/>
      <c r="R323" s="12"/>
      <c r="S323" s="12"/>
      <c r="T323" s="12"/>
      <c r="U323" s="12"/>
      <c r="V323" s="12"/>
      <c r="W323" s="12"/>
    </row>
    <row r="324" spans="1:23">
      <c r="A324" s="17" t="s">
        <v>514</v>
      </c>
      <c r="B324" s="18" t="s">
        <v>860</v>
      </c>
      <c r="C324" s="19">
        <v>27</v>
      </c>
      <c r="D324" s="19">
        <v>0</v>
      </c>
      <c r="E324" s="19">
        <v>9</v>
      </c>
      <c r="F324" s="19">
        <v>36</v>
      </c>
      <c r="G324" s="12"/>
      <c r="H324" s="12"/>
      <c r="I324" s="12"/>
      <c r="J324" s="12"/>
      <c r="K324" s="12"/>
      <c r="L324" s="12"/>
      <c r="M324" s="12"/>
      <c r="N324" s="12"/>
      <c r="O324" s="12"/>
      <c r="P324" s="12"/>
      <c r="Q324" s="12"/>
      <c r="R324" s="12"/>
      <c r="S324" s="12"/>
      <c r="T324" s="12"/>
      <c r="U324" s="12"/>
      <c r="V324" s="12"/>
      <c r="W324" s="12"/>
    </row>
    <row r="325" spans="1:23">
      <c r="A325" s="17" t="s">
        <v>515</v>
      </c>
      <c r="B325" s="18" t="s">
        <v>860</v>
      </c>
      <c r="C325" s="19">
        <v>62</v>
      </c>
      <c r="D325" s="19">
        <v>0</v>
      </c>
      <c r="E325" s="19">
        <v>13</v>
      </c>
      <c r="F325" s="19">
        <v>75</v>
      </c>
      <c r="G325" s="12"/>
      <c r="H325" s="12"/>
      <c r="I325" s="12"/>
      <c r="J325" s="12"/>
      <c r="K325" s="12"/>
      <c r="L325" s="12"/>
      <c r="M325" s="12"/>
      <c r="N325" s="12"/>
      <c r="O325" s="12"/>
      <c r="P325" s="12"/>
      <c r="Q325" s="12"/>
      <c r="R325" s="12"/>
      <c r="S325" s="12"/>
      <c r="T325" s="12"/>
      <c r="U325" s="12"/>
      <c r="V325" s="12"/>
      <c r="W325" s="12"/>
    </row>
    <row r="326" spans="1:23">
      <c r="A326" s="17" t="s">
        <v>516</v>
      </c>
      <c r="B326" s="18" t="s">
        <v>860</v>
      </c>
      <c r="C326" s="19">
        <v>26</v>
      </c>
      <c r="D326" s="19">
        <v>0</v>
      </c>
      <c r="E326" s="19">
        <v>8</v>
      </c>
      <c r="F326" s="19">
        <v>34</v>
      </c>
      <c r="G326" s="12"/>
      <c r="H326" s="12"/>
      <c r="I326" s="12"/>
      <c r="J326" s="12"/>
      <c r="K326" s="12"/>
      <c r="L326" s="12"/>
      <c r="M326" s="12"/>
      <c r="N326" s="12"/>
      <c r="O326" s="12"/>
      <c r="P326" s="12"/>
      <c r="Q326" s="12"/>
      <c r="R326" s="12"/>
      <c r="S326" s="12"/>
      <c r="T326" s="12"/>
      <c r="U326" s="12"/>
      <c r="V326" s="12"/>
      <c r="W326" s="12"/>
    </row>
    <row r="327" spans="1:23">
      <c r="A327" s="17" t="s">
        <v>517</v>
      </c>
      <c r="B327" s="18" t="s">
        <v>860</v>
      </c>
      <c r="C327" s="19">
        <v>28</v>
      </c>
      <c r="D327" s="19">
        <v>0</v>
      </c>
      <c r="E327" s="19">
        <v>8</v>
      </c>
      <c r="F327" s="19">
        <v>36</v>
      </c>
      <c r="G327" s="12"/>
      <c r="H327" s="12"/>
      <c r="I327" s="12"/>
      <c r="J327" s="12"/>
      <c r="K327" s="12"/>
      <c r="L327" s="12"/>
      <c r="M327" s="12"/>
      <c r="N327" s="12"/>
      <c r="O327" s="12"/>
      <c r="P327" s="12"/>
      <c r="Q327" s="12"/>
      <c r="R327" s="12"/>
      <c r="S327" s="12"/>
      <c r="T327" s="12"/>
      <c r="U327" s="12"/>
      <c r="V327" s="12"/>
      <c r="W327" s="12"/>
    </row>
    <row r="328" spans="1:23">
      <c r="A328" s="17" t="s">
        <v>518</v>
      </c>
      <c r="B328" s="18" t="s">
        <v>860</v>
      </c>
      <c r="C328" s="19">
        <v>25</v>
      </c>
      <c r="D328" s="19">
        <v>0</v>
      </c>
      <c r="E328" s="19">
        <v>8</v>
      </c>
      <c r="F328" s="19">
        <v>33</v>
      </c>
      <c r="G328" s="12"/>
      <c r="H328" s="12"/>
      <c r="I328" s="12"/>
      <c r="J328" s="12"/>
      <c r="K328" s="12"/>
      <c r="L328" s="12"/>
      <c r="M328" s="12"/>
      <c r="N328" s="12"/>
      <c r="O328" s="12"/>
      <c r="P328" s="12"/>
      <c r="Q328" s="12"/>
      <c r="R328" s="12"/>
      <c r="S328" s="12"/>
      <c r="T328" s="12"/>
      <c r="U328" s="12"/>
      <c r="V328" s="12"/>
      <c r="W328" s="12"/>
    </row>
    <row r="329" spans="1:23">
      <c r="A329" s="17" t="s">
        <v>519</v>
      </c>
      <c r="B329" s="18" t="s">
        <v>860</v>
      </c>
      <c r="C329" s="19">
        <v>28</v>
      </c>
      <c r="D329" s="19">
        <v>0</v>
      </c>
      <c r="E329" s="19">
        <v>9</v>
      </c>
      <c r="F329" s="19">
        <v>37</v>
      </c>
      <c r="G329" s="12"/>
      <c r="H329" s="12"/>
      <c r="I329" s="12"/>
      <c r="J329" s="12"/>
      <c r="K329" s="12"/>
      <c r="L329" s="12"/>
      <c r="M329" s="12"/>
      <c r="N329" s="12"/>
      <c r="O329" s="12"/>
      <c r="P329" s="12"/>
      <c r="Q329" s="12"/>
      <c r="R329" s="12"/>
      <c r="S329" s="12"/>
      <c r="T329" s="12"/>
      <c r="U329" s="12"/>
      <c r="V329" s="12"/>
      <c r="W329" s="12"/>
    </row>
    <row r="330" spans="1:23">
      <c r="A330" s="17" t="s">
        <v>520</v>
      </c>
      <c r="B330" s="18" t="s">
        <v>860</v>
      </c>
      <c r="C330" s="19">
        <v>29</v>
      </c>
      <c r="D330" s="19">
        <v>0</v>
      </c>
      <c r="E330" s="19">
        <v>9</v>
      </c>
      <c r="F330" s="19">
        <v>38</v>
      </c>
      <c r="G330" s="12"/>
      <c r="H330" s="12"/>
      <c r="I330" s="12"/>
      <c r="J330" s="12"/>
      <c r="K330" s="12"/>
      <c r="L330" s="12"/>
      <c r="M330" s="12"/>
      <c r="N330" s="12"/>
      <c r="O330" s="12"/>
      <c r="P330" s="12"/>
      <c r="Q330" s="12"/>
      <c r="R330" s="12"/>
      <c r="S330" s="12"/>
      <c r="T330" s="12"/>
      <c r="U330" s="12"/>
      <c r="V330" s="12"/>
      <c r="W330" s="12"/>
    </row>
    <row r="331" spans="1:23">
      <c r="A331" s="17" t="s">
        <v>521</v>
      </c>
      <c r="B331" s="18" t="s">
        <v>860</v>
      </c>
      <c r="C331" s="19">
        <v>22</v>
      </c>
      <c r="D331" s="19">
        <v>0</v>
      </c>
      <c r="E331" s="19">
        <v>6</v>
      </c>
      <c r="F331" s="19">
        <v>28</v>
      </c>
      <c r="G331" s="12"/>
      <c r="H331" s="12"/>
      <c r="I331" s="12"/>
      <c r="J331" s="12"/>
      <c r="K331" s="12"/>
      <c r="L331" s="12"/>
      <c r="M331" s="12"/>
      <c r="N331" s="12"/>
      <c r="O331" s="12"/>
      <c r="P331" s="12"/>
      <c r="Q331" s="12"/>
      <c r="R331" s="12"/>
      <c r="S331" s="12"/>
      <c r="T331" s="12"/>
      <c r="U331" s="12"/>
      <c r="V331" s="12"/>
      <c r="W331" s="12"/>
    </row>
    <row r="332" spans="1:23">
      <c r="A332" s="17" t="s">
        <v>522</v>
      </c>
      <c r="B332" s="18" t="s">
        <v>860</v>
      </c>
      <c r="C332" s="19">
        <v>34</v>
      </c>
      <c r="D332" s="19">
        <v>0</v>
      </c>
      <c r="E332" s="19">
        <v>9</v>
      </c>
      <c r="F332" s="19">
        <v>43</v>
      </c>
      <c r="G332" s="12"/>
      <c r="H332" s="12"/>
      <c r="I332" s="12"/>
      <c r="J332" s="12"/>
      <c r="K332" s="12"/>
      <c r="L332" s="12"/>
      <c r="M332" s="12"/>
      <c r="N332" s="12"/>
      <c r="O332" s="12"/>
      <c r="P332" s="12"/>
      <c r="Q332" s="12"/>
      <c r="R332" s="12"/>
      <c r="S332" s="12"/>
      <c r="T332" s="12"/>
      <c r="U332" s="12"/>
      <c r="V332" s="12"/>
      <c r="W332" s="12"/>
    </row>
    <row r="333" spans="1:23">
      <c r="A333" s="17" t="s">
        <v>523</v>
      </c>
      <c r="B333" s="18" t="s">
        <v>860</v>
      </c>
      <c r="C333" s="19">
        <v>24</v>
      </c>
      <c r="D333" s="19">
        <v>0</v>
      </c>
      <c r="E333" s="19">
        <v>9</v>
      </c>
      <c r="F333" s="19">
        <v>33</v>
      </c>
      <c r="G333" s="12"/>
      <c r="H333" s="12"/>
      <c r="I333" s="12"/>
      <c r="J333" s="12"/>
      <c r="K333" s="12"/>
      <c r="L333" s="12"/>
      <c r="M333" s="12"/>
      <c r="N333" s="12"/>
      <c r="O333" s="12"/>
      <c r="P333" s="12"/>
      <c r="Q333" s="12"/>
      <c r="R333" s="12"/>
      <c r="S333" s="12"/>
      <c r="T333" s="12"/>
      <c r="U333" s="12"/>
      <c r="V333" s="12"/>
      <c r="W333" s="12"/>
    </row>
    <row r="334" spans="1:23">
      <c r="A334" s="17" t="s">
        <v>524</v>
      </c>
      <c r="B334" s="18" t="s">
        <v>860</v>
      </c>
      <c r="C334" s="19">
        <v>33</v>
      </c>
      <c r="D334" s="19">
        <v>0</v>
      </c>
      <c r="E334" s="19">
        <v>9</v>
      </c>
      <c r="F334" s="19">
        <v>42</v>
      </c>
      <c r="G334" s="12"/>
      <c r="H334" s="12"/>
      <c r="I334" s="12"/>
      <c r="J334" s="12"/>
      <c r="K334" s="12"/>
      <c r="L334" s="12"/>
      <c r="M334" s="12"/>
      <c r="N334" s="12"/>
      <c r="O334" s="12"/>
      <c r="P334" s="12"/>
      <c r="Q334" s="12"/>
      <c r="R334" s="12"/>
      <c r="S334" s="12"/>
      <c r="T334" s="12"/>
      <c r="U334" s="12"/>
      <c r="V334" s="12"/>
      <c r="W334" s="12"/>
    </row>
    <row r="335" spans="1:23">
      <c r="A335" s="17" t="s">
        <v>525</v>
      </c>
      <c r="B335" s="18" t="s">
        <v>860</v>
      </c>
      <c r="C335" s="19">
        <v>35</v>
      </c>
      <c r="D335" s="19">
        <v>0</v>
      </c>
      <c r="E335" s="19">
        <v>9</v>
      </c>
      <c r="F335" s="19">
        <v>44</v>
      </c>
      <c r="G335" s="12"/>
      <c r="H335" s="12"/>
      <c r="I335" s="12"/>
      <c r="J335" s="12"/>
      <c r="K335" s="12"/>
      <c r="L335" s="12"/>
      <c r="M335" s="12"/>
      <c r="N335" s="12"/>
      <c r="O335" s="12"/>
      <c r="P335" s="12"/>
      <c r="Q335" s="12"/>
      <c r="R335" s="12"/>
      <c r="S335" s="12"/>
      <c r="T335" s="12"/>
      <c r="U335" s="12"/>
      <c r="V335" s="12"/>
      <c r="W335" s="12"/>
    </row>
    <row r="336" spans="1:23">
      <c r="A336" s="17" t="s">
        <v>850</v>
      </c>
      <c r="B336" s="18" t="s">
        <v>860</v>
      </c>
      <c r="C336" s="19">
        <v>25</v>
      </c>
      <c r="D336" s="19">
        <v>0</v>
      </c>
      <c r="E336" s="19">
        <v>8</v>
      </c>
      <c r="F336" s="19">
        <v>33</v>
      </c>
      <c r="G336" s="12"/>
      <c r="H336" s="12"/>
      <c r="I336" s="12"/>
      <c r="J336" s="12"/>
      <c r="K336" s="12"/>
      <c r="L336" s="12"/>
      <c r="M336" s="12"/>
      <c r="N336" s="12"/>
      <c r="O336" s="12"/>
      <c r="P336" s="12"/>
      <c r="Q336" s="12"/>
      <c r="R336" s="12"/>
      <c r="S336" s="12"/>
      <c r="T336" s="12"/>
      <c r="U336" s="12"/>
      <c r="V336" s="12"/>
      <c r="W336" s="12"/>
    </row>
    <row r="337" spans="1:23">
      <c r="A337" s="17" t="s">
        <v>526</v>
      </c>
      <c r="B337" s="18" t="s">
        <v>860</v>
      </c>
      <c r="C337" s="19">
        <v>33</v>
      </c>
      <c r="D337" s="19">
        <v>0</v>
      </c>
      <c r="E337" s="19">
        <v>9</v>
      </c>
      <c r="F337" s="19">
        <v>42</v>
      </c>
      <c r="G337" s="12"/>
      <c r="H337" s="12"/>
      <c r="I337" s="12"/>
      <c r="J337" s="12"/>
      <c r="K337" s="12"/>
      <c r="L337" s="12"/>
      <c r="M337" s="12"/>
      <c r="N337" s="12"/>
      <c r="O337" s="12"/>
      <c r="P337" s="12"/>
      <c r="Q337" s="12"/>
      <c r="R337" s="12"/>
      <c r="S337" s="12"/>
      <c r="T337" s="12"/>
      <c r="U337" s="12"/>
      <c r="V337" s="12"/>
      <c r="W337" s="12"/>
    </row>
    <row r="338" spans="1:23">
      <c r="A338" s="17" t="s">
        <v>527</v>
      </c>
      <c r="B338" s="18" t="s">
        <v>860</v>
      </c>
      <c r="C338" s="19">
        <v>35</v>
      </c>
      <c r="D338" s="19">
        <v>0</v>
      </c>
      <c r="E338" s="19">
        <v>9</v>
      </c>
      <c r="F338" s="19">
        <v>44</v>
      </c>
      <c r="G338" s="12"/>
      <c r="H338" s="12"/>
      <c r="I338" s="12"/>
      <c r="J338" s="12"/>
      <c r="K338" s="12"/>
      <c r="L338" s="12"/>
      <c r="M338" s="12"/>
      <c r="N338" s="12"/>
      <c r="O338" s="12"/>
      <c r="P338" s="12"/>
      <c r="Q338" s="12"/>
      <c r="R338" s="12"/>
      <c r="S338" s="12"/>
      <c r="T338" s="12"/>
      <c r="U338" s="12"/>
      <c r="V338" s="12"/>
      <c r="W338" s="12"/>
    </row>
    <row r="339" spans="1:23">
      <c r="A339" s="17" t="s">
        <v>528</v>
      </c>
      <c r="B339" s="18" t="s">
        <v>860</v>
      </c>
      <c r="C339" s="19">
        <v>30</v>
      </c>
      <c r="D339" s="19">
        <v>0</v>
      </c>
      <c r="E339" s="19">
        <v>9</v>
      </c>
      <c r="F339" s="19">
        <v>39</v>
      </c>
      <c r="G339" s="12"/>
      <c r="H339" s="12"/>
      <c r="I339" s="12"/>
      <c r="J339" s="12"/>
      <c r="K339" s="12"/>
      <c r="L339" s="12"/>
      <c r="M339" s="12"/>
      <c r="N339" s="12"/>
      <c r="O339" s="12"/>
      <c r="P339" s="12"/>
      <c r="Q339" s="12"/>
      <c r="R339" s="12"/>
      <c r="S339" s="12"/>
      <c r="T339" s="12"/>
      <c r="U339" s="12"/>
      <c r="V339" s="12"/>
      <c r="W339" s="12"/>
    </row>
    <row r="340" spans="1:23">
      <c r="A340" s="17" t="s">
        <v>529</v>
      </c>
      <c r="B340" s="18" t="s">
        <v>860</v>
      </c>
      <c r="C340" s="19">
        <v>32</v>
      </c>
      <c r="D340" s="19">
        <v>0</v>
      </c>
      <c r="E340" s="19">
        <v>9</v>
      </c>
      <c r="F340" s="19">
        <v>41</v>
      </c>
      <c r="G340" s="12"/>
      <c r="H340" s="12"/>
      <c r="I340" s="12"/>
      <c r="J340" s="12"/>
      <c r="K340" s="12"/>
      <c r="L340" s="12"/>
      <c r="M340" s="12"/>
      <c r="N340" s="12"/>
      <c r="O340" s="12"/>
      <c r="P340" s="12"/>
      <c r="Q340" s="12"/>
      <c r="R340" s="12"/>
      <c r="S340" s="12"/>
      <c r="T340" s="12"/>
      <c r="U340" s="12"/>
      <c r="V340" s="12"/>
      <c r="W340" s="12"/>
    </row>
    <row r="341" spans="1:23">
      <c r="A341" s="17" t="s">
        <v>530</v>
      </c>
      <c r="B341" s="18" t="s">
        <v>860</v>
      </c>
      <c r="C341" s="19">
        <v>27</v>
      </c>
      <c r="D341" s="19">
        <v>0</v>
      </c>
      <c r="E341" s="19">
        <v>9</v>
      </c>
      <c r="F341" s="19">
        <v>36</v>
      </c>
      <c r="G341" s="12"/>
      <c r="H341" s="12"/>
      <c r="I341" s="12"/>
      <c r="J341" s="12"/>
      <c r="K341" s="12"/>
      <c r="L341" s="12"/>
      <c r="M341" s="12"/>
      <c r="N341" s="12"/>
      <c r="O341" s="12"/>
      <c r="P341" s="12"/>
      <c r="Q341" s="12"/>
      <c r="R341" s="12"/>
      <c r="S341" s="12"/>
      <c r="T341" s="12"/>
      <c r="U341" s="12"/>
      <c r="V341" s="12"/>
      <c r="W341" s="12"/>
    </row>
    <row r="342" spans="1:23">
      <c r="A342" s="17" t="s">
        <v>531</v>
      </c>
      <c r="B342" s="18" t="s">
        <v>860</v>
      </c>
      <c r="C342" s="19">
        <v>27</v>
      </c>
      <c r="D342" s="19">
        <v>0</v>
      </c>
      <c r="E342" s="19">
        <v>9</v>
      </c>
      <c r="F342" s="19">
        <v>36</v>
      </c>
      <c r="G342" s="12"/>
      <c r="H342" s="12"/>
      <c r="I342" s="12"/>
      <c r="J342" s="12"/>
      <c r="K342" s="12"/>
      <c r="L342" s="12"/>
      <c r="M342" s="12"/>
      <c r="N342" s="12"/>
      <c r="O342" s="12"/>
      <c r="P342" s="12"/>
      <c r="Q342" s="12"/>
      <c r="R342" s="12"/>
      <c r="S342" s="12"/>
      <c r="T342" s="12"/>
      <c r="U342" s="12"/>
      <c r="V342" s="12"/>
      <c r="W342" s="12"/>
    </row>
    <row r="343" spans="1:23">
      <c r="A343" s="17" t="s">
        <v>532</v>
      </c>
      <c r="B343" s="18" t="s">
        <v>860</v>
      </c>
      <c r="C343" s="19">
        <v>27</v>
      </c>
      <c r="D343" s="19">
        <v>0</v>
      </c>
      <c r="E343" s="19">
        <v>9</v>
      </c>
      <c r="F343" s="19">
        <v>36</v>
      </c>
      <c r="G343" s="12"/>
      <c r="H343" s="12"/>
      <c r="I343" s="12"/>
      <c r="J343" s="12"/>
      <c r="K343" s="12"/>
      <c r="L343" s="12"/>
      <c r="M343" s="12"/>
      <c r="N343" s="12"/>
      <c r="O343" s="12"/>
      <c r="P343" s="12"/>
      <c r="Q343" s="12"/>
      <c r="R343" s="12"/>
      <c r="S343" s="12"/>
      <c r="T343" s="12"/>
      <c r="U343" s="12"/>
      <c r="V343" s="12"/>
      <c r="W343" s="12"/>
    </row>
    <row r="344" spans="1:23">
      <c r="A344" s="17" t="s">
        <v>533</v>
      </c>
      <c r="B344" s="18" t="s">
        <v>860</v>
      </c>
      <c r="C344" s="19">
        <v>26</v>
      </c>
      <c r="D344" s="19">
        <v>0</v>
      </c>
      <c r="E344" s="19">
        <v>9</v>
      </c>
      <c r="F344" s="19">
        <v>35</v>
      </c>
      <c r="G344" s="12"/>
      <c r="H344" s="12"/>
      <c r="I344" s="12"/>
      <c r="J344" s="12"/>
      <c r="K344" s="12"/>
      <c r="L344" s="12"/>
      <c r="M344" s="12"/>
      <c r="N344" s="12"/>
      <c r="O344" s="12"/>
      <c r="P344" s="12"/>
      <c r="Q344" s="12"/>
      <c r="R344" s="12"/>
      <c r="S344" s="12"/>
      <c r="T344" s="12"/>
      <c r="U344" s="12"/>
      <c r="V344" s="12"/>
      <c r="W344" s="12"/>
    </row>
    <row r="345" spans="1:23">
      <c r="A345" s="17" t="s">
        <v>534</v>
      </c>
      <c r="B345" s="18" t="s">
        <v>860</v>
      </c>
      <c r="C345" s="19">
        <v>44</v>
      </c>
      <c r="D345" s="19">
        <v>0</v>
      </c>
      <c r="E345" s="19">
        <v>10</v>
      </c>
      <c r="F345" s="19">
        <v>54</v>
      </c>
      <c r="G345" s="12"/>
      <c r="H345" s="12"/>
      <c r="I345" s="12"/>
      <c r="J345" s="12"/>
      <c r="K345" s="12"/>
      <c r="L345" s="12"/>
      <c r="M345" s="12"/>
      <c r="N345" s="12"/>
      <c r="O345" s="12"/>
      <c r="P345" s="12"/>
      <c r="Q345" s="12"/>
      <c r="R345" s="12"/>
      <c r="S345" s="12"/>
      <c r="T345" s="12"/>
      <c r="U345" s="12"/>
      <c r="V345" s="12"/>
      <c r="W345" s="12"/>
    </row>
    <row r="346" spans="1:23">
      <c r="A346" s="17" t="s">
        <v>535</v>
      </c>
      <c r="B346" s="18" t="s">
        <v>860</v>
      </c>
      <c r="C346" s="19">
        <v>31</v>
      </c>
      <c r="D346" s="19">
        <v>0</v>
      </c>
      <c r="E346" s="19">
        <v>9</v>
      </c>
      <c r="F346" s="19">
        <v>40</v>
      </c>
      <c r="G346" s="12"/>
      <c r="H346" s="12"/>
      <c r="I346" s="12"/>
      <c r="J346" s="12"/>
      <c r="K346" s="12"/>
      <c r="L346" s="12"/>
      <c r="M346" s="12"/>
      <c r="N346" s="12"/>
      <c r="O346" s="12"/>
      <c r="P346" s="12"/>
      <c r="Q346" s="12"/>
      <c r="R346" s="12"/>
      <c r="S346" s="12"/>
      <c r="T346" s="12"/>
      <c r="U346" s="12"/>
      <c r="V346" s="12"/>
      <c r="W346" s="12"/>
    </row>
    <row r="347" spans="1:23">
      <c r="A347" s="17" t="s">
        <v>536</v>
      </c>
      <c r="B347" s="18" t="s">
        <v>860</v>
      </c>
      <c r="C347" s="19">
        <v>34</v>
      </c>
      <c r="D347" s="19">
        <v>0</v>
      </c>
      <c r="E347" s="19">
        <v>9</v>
      </c>
      <c r="F347" s="19">
        <v>43</v>
      </c>
      <c r="G347" s="12"/>
      <c r="H347" s="12"/>
      <c r="I347" s="12"/>
      <c r="J347" s="12"/>
      <c r="K347" s="12"/>
      <c r="L347" s="12"/>
      <c r="M347" s="12"/>
      <c r="N347" s="12"/>
      <c r="O347" s="12"/>
      <c r="P347" s="12"/>
      <c r="Q347" s="12"/>
      <c r="R347" s="12"/>
      <c r="S347" s="12"/>
      <c r="T347" s="12"/>
      <c r="U347" s="12"/>
      <c r="V347" s="12"/>
      <c r="W347" s="12"/>
    </row>
    <row r="348" spans="1:23">
      <c r="A348" s="17" t="s">
        <v>537</v>
      </c>
      <c r="B348" s="18" t="s">
        <v>860</v>
      </c>
      <c r="C348" s="19">
        <v>28</v>
      </c>
      <c r="D348" s="19">
        <v>0</v>
      </c>
      <c r="E348" s="19">
        <v>9</v>
      </c>
      <c r="F348" s="19">
        <v>37</v>
      </c>
      <c r="G348" s="12"/>
      <c r="H348" s="12"/>
      <c r="I348" s="12"/>
      <c r="J348" s="12"/>
      <c r="K348" s="12"/>
      <c r="L348" s="12"/>
      <c r="M348" s="12"/>
      <c r="N348" s="12"/>
      <c r="O348" s="12"/>
      <c r="P348" s="12"/>
      <c r="Q348" s="12"/>
      <c r="R348" s="12"/>
      <c r="S348" s="12"/>
      <c r="T348" s="12"/>
      <c r="U348" s="12"/>
      <c r="V348" s="12"/>
      <c r="W348" s="12"/>
    </row>
    <row r="349" spans="1:23">
      <c r="A349" s="17" t="s">
        <v>538</v>
      </c>
      <c r="B349" s="18" t="s">
        <v>860</v>
      </c>
      <c r="C349" s="19">
        <v>52</v>
      </c>
      <c r="D349" s="19">
        <v>0</v>
      </c>
      <c r="E349" s="19">
        <v>9</v>
      </c>
      <c r="F349" s="19">
        <v>61</v>
      </c>
      <c r="G349" s="12"/>
      <c r="H349" s="12"/>
      <c r="I349" s="12"/>
      <c r="J349" s="12"/>
      <c r="K349" s="12"/>
      <c r="L349" s="12"/>
      <c r="M349" s="12"/>
      <c r="N349" s="12"/>
      <c r="O349" s="12"/>
      <c r="P349" s="12"/>
      <c r="Q349" s="12"/>
      <c r="R349" s="12"/>
      <c r="S349" s="12"/>
      <c r="T349" s="12"/>
      <c r="U349" s="12"/>
      <c r="V349" s="12"/>
      <c r="W349" s="12"/>
    </row>
    <row r="350" spans="1:23">
      <c r="A350" s="17" t="s">
        <v>539</v>
      </c>
      <c r="B350" s="18" t="s">
        <v>860</v>
      </c>
      <c r="C350" s="19">
        <v>24</v>
      </c>
      <c r="D350" s="19">
        <v>0</v>
      </c>
      <c r="E350" s="19">
        <v>9</v>
      </c>
      <c r="F350" s="19">
        <v>33</v>
      </c>
      <c r="G350" s="12"/>
      <c r="H350" s="12"/>
      <c r="I350" s="12"/>
      <c r="J350" s="12"/>
      <c r="K350" s="12"/>
      <c r="L350" s="12"/>
      <c r="M350" s="12"/>
      <c r="N350" s="12"/>
      <c r="O350" s="12"/>
      <c r="P350" s="12"/>
      <c r="Q350" s="12"/>
      <c r="R350" s="12"/>
      <c r="S350" s="12"/>
      <c r="T350" s="12"/>
      <c r="U350" s="12"/>
      <c r="V350" s="12"/>
      <c r="W350" s="12"/>
    </row>
    <row r="351" spans="1:23">
      <c r="A351" s="17" t="s">
        <v>540</v>
      </c>
      <c r="B351" s="18" t="s">
        <v>860</v>
      </c>
      <c r="C351" s="19">
        <v>51</v>
      </c>
      <c r="D351" s="19">
        <v>12</v>
      </c>
      <c r="E351" s="19">
        <v>4</v>
      </c>
      <c r="F351" s="19">
        <v>67</v>
      </c>
      <c r="G351" s="12"/>
      <c r="H351" s="12"/>
      <c r="I351" s="12"/>
      <c r="J351" s="12"/>
      <c r="K351" s="12"/>
      <c r="L351" s="12"/>
      <c r="M351" s="12"/>
      <c r="N351" s="12"/>
      <c r="O351" s="12"/>
      <c r="P351" s="12"/>
      <c r="Q351" s="12"/>
      <c r="R351" s="12"/>
      <c r="S351" s="12"/>
      <c r="T351" s="12"/>
      <c r="U351" s="12"/>
      <c r="V351" s="12"/>
      <c r="W351" s="12"/>
    </row>
    <row r="352" spans="1:23">
      <c r="A352" s="17" t="s">
        <v>541</v>
      </c>
      <c r="B352" s="18" t="s">
        <v>860</v>
      </c>
      <c r="C352" s="19">
        <v>10</v>
      </c>
      <c r="D352" s="19">
        <v>0</v>
      </c>
      <c r="E352" s="19">
        <v>5</v>
      </c>
      <c r="F352" s="19">
        <v>15</v>
      </c>
      <c r="G352" s="12"/>
      <c r="H352" s="12"/>
      <c r="I352" s="12"/>
      <c r="J352" s="12"/>
      <c r="K352" s="12"/>
      <c r="L352" s="12"/>
      <c r="M352" s="12"/>
      <c r="N352" s="12"/>
      <c r="O352" s="12"/>
      <c r="P352" s="12"/>
      <c r="Q352" s="12"/>
      <c r="R352" s="12"/>
      <c r="S352" s="12"/>
      <c r="T352" s="12"/>
      <c r="U352" s="12"/>
      <c r="V352" s="12"/>
      <c r="W352" s="12"/>
    </row>
    <row r="353" spans="1:23">
      <c r="A353" s="17" t="s">
        <v>542</v>
      </c>
      <c r="B353" s="18" t="s">
        <v>860</v>
      </c>
      <c r="C353" s="19">
        <v>57</v>
      </c>
      <c r="D353" s="19">
        <v>7</v>
      </c>
      <c r="E353" s="19">
        <v>16</v>
      </c>
      <c r="F353" s="19">
        <v>80</v>
      </c>
      <c r="G353" s="12"/>
      <c r="H353" s="12"/>
      <c r="I353" s="12"/>
      <c r="J353" s="12"/>
      <c r="K353" s="12"/>
      <c r="L353" s="12"/>
      <c r="M353" s="12"/>
      <c r="N353" s="12"/>
      <c r="O353" s="12"/>
      <c r="P353" s="12"/>
      <c r="Q353" s="12"/>
      <c r="R353" s="12"/>
      <c r="S353" s="12"/>
      <c r="T353" s="12"/>
      <c r="U353" s="12"/>
      <c r="V353" s="12"/>
      <c r="W353" s="12"/>
    </row>
    <row r="354" spans="1:23">
      <c r="A354" s="17" t="s">
        <v>543</v>
      </c>
      <c r="B354" s="18" t="s">
        <v>860</v>
      </c>
      <c r="C354" s="19">
        <v>577</v>
      </c>
      <c r="D354" s="19">
        <v>5</v>
      </c>
      <c r="E354" s="19">
        <v>59</v>
      </c>
      <c r="F354" s="19">
        <v>641</v>
      </c>
      <c r="G354" s="12"/>
      <c r="H354" s="12"/>
      <c r="I354" s="12"/>
      <c r="J354" s="12"/>
      <c r="K354" s="12"/>
      <c r="L354" s="12"/>
      <c r="M354" s="12"/>
      <c r="N354" s="12"/>
      <c r="O354" s="12"/>
      <c r="P354" s="12"/>
      <c r="Q354" s="12"/>
      <c r="R354" s="12"/>
      <c r="S354" s="12"/>
      <c r="T354" s="12"/>
      <c r="U354" s="12"/>
      <c r="V354" s="12"/>
      <c r="W354" s="12"/>
    </row>
    <row r="355" spans="1:23">
      <c r="A355" s="17" t="s">
        <v>544</v>
      </c>
      <c r="B355" s="18" t="s">
        <v>860</v>
      </c>
      <c r="C355" s="19">
        <v>136</v>
      </c>
      <c r="D355" s="19">
        <v>0</v>
      </c>
      <c r="E355" s="19">
        <v>29</v>
      </c>
      <c r="F355" s="19">
        <v>165</v>
      </c>
      <c r="G355" s="12"/>
      <c r="H355" s="12"/>
      <c r="I355" s="12"/>
      <c r="J355" s="12"/>
      <c r="K355" s="12"/>
      <c r="L355" s="12"/>
      <c r="M355" s="12"/>
      <c r="N355" s="12"/>
      <c r="O355" s="12"/>
      <c r="P355" s="12"/>
      <c r="Q355" s="12"/>
      <c r="R355" s="12"/>
      <c r="S355" s="12"/>
      <c r="T355" s="12"/>
      <c r="U355" s="12"/>
      <c r="V355" s="12"/>
      <c r="W355" s="12"/>
    </row>
    <row r="356" spans="1:23">
      <c r="A356" s="17" t="s">
        <v>545</v>
      </c>
      <c r="B356" s="18" t="s">
        <v>860</v>
      </c>
      <c r="C356" s="19">
        <v>40</v>
      </c>
      <c r="D356" s="19">
        <v>7</v>
      </c>
      <c r="E356" s="19">
        <v>3</v>
      </c>
      <c r="F356" s="19">
        <v>50</v>
      </c>
      <c r="G356" s="12"/>
      <c r="H356" s="12"/>
      <c r="I356" s="12"/>
      <c r="J356" s="12"/>
      <c r="K356" s="12"/>
      <c r="L356" s="12"/>
      <c r="M356" s="12"/>
      <c r="N356" s="12"/>
      <c r="O356" s="12"/>
      <c r="P356" s="12"/>
      <c r="Q356" s="12"/>
      <c r="R356" s="12"/>
      <c r="S356" s="12"/>
      <c r="T356" s="12"/>
      <c r="U356" s="12"/>
      <c r="V356" s="12"/>
      <c r="W356" s="12"/>
    </row>
    <row r="357" spans="1:23">
      <c r="A357" s="17" t="s">
        <v>546</v>
      </c>
      <c r="B357" s="18" t="s">
        <v>860</v>
      </c>
      <c r="C357" s="19">
        <v>81</v>
      </c>
      <c r="D357" s="19">
        <v>1</v>
      </c>
      <c r="E357" s="19">
        <v>9</v>
      </c>
      <c r="F357" s="19">
        <v>91</v>
      </c>
      <c r="G357" s="12"/>
      <c r="H357" s="12"/>
      <c r="I357" s="12"/>
      <c r="J357" s="12"/>
      <c r="K357" s="12"/>
      <c r="L357" s="12"/>
      <c r="M357" s="12"/>
      <c r="N357" s="12"/>
      <c r="O357" s="12"/>
      <c r="P357" s="12"/>
      <c r="Q357" s="12"/>
      <c r="R357" s="12"/>
      <c r="S357" s="12"/>
      <c r="T357" s="12"/>
      <c r="U357" s="12"/>
      <c r="V357" s="12"/>
      <c r="W357" s="12"/>
    </row>
    <row r="358" spans="1:23">
      <c r="A358" s="17" t="s">
        <v>547</v>
      </c>
      <c r="B358" s="18" t="s">
        <v>860</v>
      </c>
      <c r="C358" s="19">
        <v>85</v>
      </c>
      <c r="D358" s="19">
        <v>0</v>
      </c>
      <c r="E358" s="19">
        <v>15</v>
      </c>
      <c r="F358" s="19">
        <v>100</v>
      </c>
      <c r="G358" s="12"/>
      <c r="H358" s="12"/>
      <c r="I358" s="12"/>
      <c r="J358" s="12"/>
      <c r="K358" s="12"/>
      <c r="L358" s="12"/>
      <c r="M358" s="12"/>
      <c r="N358" s="12"/>
      <c r="O358" s="12"/>
      <c r="P358" s="12"/>
      <c r="Q358" s="12"/>
      <c r="R358" s="12"/>
      <c r="S358" s="12"/>
      <c r="T358" s="12"/>
      <c r="U358" s="12"/>
      <c r="V358" s="12"/>
      <c r="W358" s="12"/>
    </row>
    <row r="359" spans="1:23">
      <c r="A359" s="17" t="s">
        <v>548</v>
      </c>
      <c r="B359" s="18" t="s">
        <v>860</v>
      </c>
      <c r="C359" s="19">
        <v>60</v>
      </c>
      <c r="D359" s="19">
        <v>0</v>
      </c>
      <c r="E359" s="19">
        <v>9</v>
      </c>
      <c r="F359" s="19">
        <v>69</v>
      </c>
      <c r="G359" s="12"/>
      <c r="H359" s="12"/>
      <c r="I359" s="12"/>
      <c r="J359" s="12"/>
      <c r="K359" s="12"/>
      <c r="L359" s="12"/>
      <c r="M359" s="12"/>
      <c r="N359" s="12"/>
      <c r="O359" s="12"/>
      <c r="P359" s="12"/>
      <c r="Q359" s="12"/>
      <c r="R359" s="12"/>
      <c r="S359" s="12"/>
      <c r="T359" s="12"/>
      <c r="U359" s="12"/>
      <c r="V359" s="12"/>
      <c r="W359" s="12"/>
    </row>
    <row r="360" spans="1:23">
      <c r="A360" s="17" t="s">
        <v>549</v>
      </c>
      <c r="B360" s="18" t="s">
        <v>860</v>
      </c>
      <c r="C360" s="19">
        <v>111</v>
      </c>
      <c r="D360" s="19">
        <v>0</v>
      </c>
      <c r="E360" s="19">
        <v>18</v>
      </c>
      <c r="F360" s="19">
        <v>129</v>
      </c>
      <c r="G360" s="12"/>
      <c r="H360" s="12"/>
      <c r="I360" s="12"/>
      <c r="J360" s="12"/>
      <c r="K360" s="12"/>
      <c r="L360" s="12"/>
      <c r="M360" s="12"/>
      <c r="N360" s="12"/>
      <c r="O360" s="12"/>
      <c r="P360" s="12"/>
      <c r="Q360" s="12"/>
      <c r="R360" s="12"/>
      <c r="S360" s="12"/>
      <c r="T360" s="12"/>
      <c r="U360" s="12"/>
      <c r="V360" s="12"/>
      <c r="W360" s="12"/>
    </row>
    <row r="361" spans="1:23">
      <c r="A361" s="17" t="s">
        <v>550</v>
      </c>
      <c r="B361" s="18" t="s">
        <v>860</v>
      </c>
      <c r="C361" s="19">
        <v>4</v>
      </c>
      <c r="D361" s="19">
        <v>0</v>
      </c>
      <c r="E361" s="19">
        <v>2</v>
      </c>
      <c r="F361" s="19">
        <v>6</v>
      </c>
      <c r="G361" s="12"/>
      <c r="H361" s="12"/>
      <c r="I361" s="12"/>
      <c r="J361" s="12"/>
      <c r="K361" s="12"/>
      <c r="L361" s="12"/>
      <c r="M361" s="12"/>
      <c r="N361" s="12"/>
      <c r="O361" s="12"/>
      <c r="P361" s="12"/>
      <c r="Q361" s="12"/>
      <c r="R361" s="12"/>
      <c r="S361" s="12"/>
      <c r="T361" s="12"/>
      <c r="U361" s="12"/>
      <c r="V361" s="12"/>
      <c r="W361" s="12"/>
    </row>
    <row r="362" spans="1:23">
      <c r="A362" s="17" t="s">
        <v>551</v>
      </c>
      <c r="B362" s="18" t="s">
        <v>860</v>
      </c>
      <c r="C362" s="19">
        <v>4</v>
      </c>
      <c r="D362" s="19">
        <v>0</v>
      </c>
      <c r="E362" s="19">
        <v>2</v>
      </c>
      <c r="F362" s="19">
        <v>6</v>
      </c>
      <c r="G362" s="12"/>
      <c r="H362" s="12"/>
      <c r="I362" s="12"/>
      <c r="J362" s="12"/>
      <c r="K362" s="12"/>
      <c r="L362" s="12"/>
      <c r="M362" s="12"/>
      <c r="N362" s="12"/>
      <c r="O362" s="12"/>
      <c r="P362" s="12"/>
      <c r="Q362" s="12"/>
      <c r="R362" s="12"/>
      <c r="S362" s="12"/>
      <c r="T362" s="12"/>
      <c r="U362" s="12"/>
      <c r="V362" s="12"/>
      <c r="W362" s="12"/>
    </row>
    <row r="363" spans="1:23">
      <c r="A363" s="17" t="s">
        <v>552</v>
      </c>
      <c r="B363" s="18" t="s">
        <v>860</v>
      </c>
      <c r="C363" s="19">
        <v>56</v>
      </c>
      <c r="D363" s="19">
        <v>0</v>
      </c>
      <c r="E363" s="19">
        <v>10</v>
      </c>
      <c r="F363" s="19">
        <v>66</v>
      </c>
      <c r="G363" s="12"/>
      <c r="H363" s="12"/>
      <c r="I363" s="12"/>
      <c r="J363" s="12"/>
      <c r="K363" s="12"/>
      <c r="L363" s="12"/>
      <c r="M363" s="12"/>
      <c r="N363" s="12"/>
      <c r="O363" s="12"/>
      <c r="P363" s="12"/>
      <c r="Q363" s="12"/>
      <c r="R363" s="12"/>
      <c r="S363" s="12"/>
      <c r="T363" s="12"/>
      <c r="U363" s="12"/>
      <c r="V363" s="12"/>
      <c r="W363" s="12"/>
    </row>
    <row r="364" spans="1:23">
      <c r="A364" s="17" t="s">
        <v>553</v>
      </c>
      <c r="B364" s="18" t="s">
        <v>860</v>
      </c>
      <c r="C364" s="19">
        <v>18</v>
      </c>
      <c r="D364" s="19">
        <v>0</v>
      </c>
      <c r="E364" s="19">
        <v>5</v>
      </c>
      <c r="F364" s="19">
        <v>23</v>
      </c>
      <c r="G364" s="12"/>
      <c r="H364" s="12"/>
      <c r="I364" s="12"/>
      <c r="J364" s="12"/>
      <c r="K364" s="12"/>
      <c r="L364" s="12"/>
      <c r="M364" s="12"/>
      <c r="N364" s="12"/>
      <c r="O364" s="12"/>
      <c r="P364" s="12"/>
      <c r="Q364" s="12"/>
      <c r="R364" s="12"/>
      <c r="S364" s="12"/>
      <c r="T364" s="12"/>
      <c r="U364" s="12"/>
      <c r="V364" s="12"/>
      <c r="W364" s="12"/>
    </row>
    <row r="365" spans="1:23">
      <c r="A365" s="17" t="s">
        <v>554</v>
      </c>
      <c r="B365" s="18" t="s">
        <v>860</v>
      </c>
      <c r="C365" s="19">
        <v>9</v>
      </c>
      <c r="D365" s="19">
        <v>0</v>
      </c>
      <c r="E365" s="19">
        <v>2</v>
      </c>
      <c r="F365" s="19">
        <v>11</v>
      </c>
      <c r="G365" s="12"/>
      <c r="H365" s="12"/>
      <c r="I365" s="12"/>
      <c r="J365" s="12"/>
      <c r="K365" s="12"/>
      <c r="L365" s="12"/>
      <c r="M365" s="12"/>
      <c r="N365" s="12"/>
      <c r="O365" s="12"/>
      <c r="P365" s="12"/>
      <c r="Q365" s="12"/>
      <c r="R365" s="12"/>
      <c r="S365" s="12"/>
      <c r="T365" s="12"/>
      <c r="U365" s="12"/>
      <c r="V365" s="12"/>
      <c r="W365" s="12"/>
    </row>
    <row r="366" spans="1:23">
      <c r="A366" s="17" t="s">
        <v>555</v>
      </c>
      <c r="B366" s="18" t="s">
        <v>860</v>
      </c>
      <c r="C366" s="19">
        <v>46</v>
      </c>
      <c r="D366" s="19">
        <v>14</v>
      </c>
      <c r="E366" s="19">
        <v>12</v>
      </c>
      <c r="F366" s="19">
        <v>72</v>
      </c>
      <c r="G366" s="12"/>
      <c r="H366" s="12"/>
      <c r="I366" s="12"/>
      <c r="J366" s="12"/>
      <c r="K366" s="12"/>
      <c r="L366" s="12"/>
      <c r="M366" s="12"/>
      <c r="N366" s="12"/>
      <c r="O366" s="12"/>
      <c r="P366" s="12"/>
      <c r="Q366" s="12"/>
      <c r="R366" s="12"/>
      <c r="S366" s="12"/>
      <c r="T366" s="12"/>
      <c r="U366" s="12"/>
      <c r="V366" s="12"/>
      <c r="W366" s="12"/>
    </row>
    <row r="367" spans="1:23">
      <c r="A367" s="17" t="s">
        <v>556</v>
      </c>
      <c r="B367" s="18" t="s">
        <v>860</v>
      </c>
      <c r="C367" s="19">
        <v>319</v>
      </c>
      <c r="D367" s="19">
        <v>6</v>
      </c>
      <c r="E367" s="19">
        <v>27</v>
      </c>
      <c r="F367" s="19">
        <v>352</v>
      </c>
      <c r="G367" s="12"/>
      <c r="H367" s="12"/>
      <c r="I367" s="12"/>
      <c r="J367" s="12"/>
      <c r="K367" s="12"/>
      <c r="L367" s="12"/>
      <c r="M367" s="12"/>
      <c r="N367" s="12"/>
      <c r="O367" s="12"/>
      <c r="P367" s="12"/>
      <c r="Q367" s="12"/>
      <c r="R367" s="12"/>
      <c r="S367" s="12"/>
      <c r="T367" s="12"/>
      <c r="U367" s="12"/>
      <c r="V367" s="12"/>
      <c r="W367" s="12"/>
    </row>
    <row r="368" spans="1:23">
      <c r="A368" s="17" t="s">
        <v>557</v>
      </c>
      <c r="B368" s="18" t="s">
        <v>860</v>
      </c>
      <c r="C368" s="19">
        <v>98</v>
      </c>
      <c r="D368" s="19">
        <v>0</v>
      </c>
      <c r="E368" s="19">
        <v>18</v>
      </c>
      <c r="F368" s="19">
        <v>116</v>
      </c>
      <c r="G368" s="12"/>
      <c r="H368" s="12"/>
      <c r="I368" s="12"/>
      <c r="J368" s="12"/>
      <c r="K368" s="12"/>
      <c r="L368" s="12"/>
      <c r="M368" s="12"/>
      <c r="N368" s="12"/>
      <c r="O368" s="12"/>
      <c r="P368" s="12"/>
      <c r="Q368" s="12"/>
      <c r="R368" s="12"/>
      <c r="S368" s="12"/>
      <c r="T368" s="12"/>
      <c r="U368" s="12"/>
      <c r="V368" s="12"/>
      <c r="W368" s="12"/>
    </row>
    <row r="369" spans="1:23">
      <c r="A369" s="17" t="s">
        <v>558</v>
      </c>
      <c r="B369" s="18" t="s">
        <v>860</v>
      </c>
      <c r="C369" s="19">
        <v>26</v>
      </c>
      <c r="D369" s="19">
        <v>0</v>
      </c>
      <c r="E369" s="19">
        <v>2</v>
      </c>
      <c r="F369" s="19">
        <v>28</v>
      </c>
      <c r="G369" s="12"/>
      <c r="H369" s="12"/>
      <c r="I369" s="12"/>
      <c r="J369" s="12"/>
      <c r="K369" s="12"/>
      <c r="L369" s="12"/>
      <c r="M369" s="12"/>
      <c r="N369" s="12"/>
      <c r="O369" s="12"/>
      <c r="P369" s="12"/>
      <c r="Q369" s="12"/>
      <c r="R369" s="12"/>
      <c r="S369" s="12"/>
      <c r="T369" s="12"/>
      <c r="U369" s="12"/>
      <c r="V369" s="12"/>
      <c r="W369" s="12"/>
    </row>
    <row r="370" spans="1:23">
      <c r="A370" s="17" t="s">
        <v>559</v>
      </c>
      <c r="B370" s="18" t="s">
        <v>860</v>
      </c>
      <c r="C370" s="19">
        <v>108</v>
      </c>
      <c r="D370" s="19">
        <v>8</v>
      </c>
      <c r="E370" s="19">
        <v>25</v>
      </c>
      <c r="F370" s="19">
        <v>141</v>
      </c>
      <c r="G370" s="12"/>
      <c r="H370" s="12"/>
      <c r="I370" s="12"/>
      <c r="J370" s="12"/>
      <c r="K370" s="12"/>
      <c r="L370" s="12"/>
      <c r="M370" s="12"/>
      <c r="N370" s="12"/>
      <c r="O370" s="12"/>
      <c r="P370" s="12"/>
      <c r="Q370" s="12"/>
      <c r="R370" s="12"/>
      <c r="S370" s="12"/>
      <c r="T370" s="12"/>
      <c r="U370" s="12"/>
      <c r="V370" s="12"/>
      <c r="W370" s="12"/>
    </row>
    <row r="371" spans="1:23">
      <c r="A371" s="17" t="s">
        <v>560</v>
      </c>
      <c r="B371" s="18" t="s">
        <v>860</v>
      </c>
      <c r="C371" s="19">
        <v>6</v>
      </c>
      <c r="D371" s="19">
        <v>0</v>
      </c>
      <c r="E371" s="19">
        <v>3</v>
      </c>
      <c r="F371" s="19">
        <v>9</v>
      </c>
      <c r="G371" s="12"/>
      <c r="H371" s="12"/>
      <c r="I371" s="12"/>
      <c r="J371" s="12"/>
      <c r="K371" s="12"/>
      <c r="L371" s="12"/>
      <c r="M371" s="12"/>
      <c r="N371" s="12"/>
      <c r="O371" s="12"/>
      <c r="P371" s="12"/>
      <c r="Q371" s="12"/>
      <c r="R371" s="12"/>
      <c r="S371" s="12"/>
      <c r="T371" s="12"/>
      <c r="U371" s="12"/>
      <c r="V371" s="12"/>
      <c r="W371" s="12"/>
    </row>
    <row r="372" spans="1:23">
      <c r="A372" s="17" t="s">
        <v>561</v>
      </c>
      <c r="B372" s="18" t="s">
        <v>860</v>
      </c>
      <c r="C372" s="19">
        <v>13</v>
      </c>
      <c r="D372" s="19">
        <v>0</v>
      </c>
      <c r="E372" s="19">
        <v>2</v>
      </c>
      <c r="F372" s="19">
        <v>15</v>
      </c>
      <c r="G372" s="12"/>
      <c r="H372" s="12"/>
      <c r="I372" s="12"/>
      <c r="J372" s="12"/>
      <c r="K372" s="12"/>
      <c r="L372" s="12"/>
      <c r="M372" s="12"/>
      <c r="N372" s="12"/>
      <c r="O372" s="12"/>
      <c r="P372" s="12"/>
      <c r="Q372" s="12"/>
      <c r="R372" s="12"/>
      <c r="S372" s="12"/>
      <c r="T372" s="12"/>
      <c r="U372" s="12"/>
      <c r="V372" s="12"/>
      <c r="W372" s="12"/>
    </row>
    <row r="373" spans="1:23">
      <c r="A373" s="17" t="s">
        <v>562</v>
      </c>
      <c r="B373" s="18" t="s">
        <v>860</v>
      </c>
      <c r="C373" s="19">
        <v>67</v>
      </c>
      <c r="D373" s="19">
        <v>2</v>
      </c>
      <c r="E373" s="19">
        <v>12</v>
      </c>
      <c r="F373" s="19">
        <v>81</v>
      </c>
      <c r="G373" s="12"/>
      <c r="H373" s="12"/>
      <c r="I373" s="12"/>
      <c r="J373" s="12"/>
      <c r="K373" s="12"/>
      <c r="L373" s="12"/>
      <c r="M373" s="12"/>
      <c r="N373" s="12"/>
      <c r="O373" s="12"/>
      <c r="P373" s="12"/>
      <c r="Q373" s="12"/>
      <c r="R373" s="12"/>
      <c r="S373" s="12"/>
      <c r="T373" s="12"/>
      <c r="U373" s="12"/>
      <c r="V373" s="12"/>
      <c r="W373" s="12"/>
    </row>
    <row r="374" spans="1:23">
      <c r="A374" s="17" t="s">
        <v>563</v>
      </c>
      <c r="B374" s="18" t="s">
        <v>860</v>
      </c>
      <c r="C374" s="19">
        <v>16</v>
      </c>
      <c r="D374" s="19">
        <v>0</v>
      </c>
      <c r="E374" s="19">
        <v>4</v>
      </c>
      <c r="F374" s="19">
        <v>20</v>
      </c>
      <c r="G374" s="12"/>
      <c r="H374" s="12"/>
      <c r="I374" s="12"/>
      <c r="J374" s="12"/>
      <c r="K374" s="12"/>
      <c r="L374" s="12"/>
      <c r="M374" s="12"/>
      <c r="N374" s="12"/>
      <c r="O374" s="12"/>
      <c r="P374" s="12"/>
      <c r="Q374" s="12"/>
      <c r="R374" s="12"/>
      <c r="S374" s="12"/>
      <c r="T374" s="12"/>
      <c r="U374" s="12"/>
      <c r="V374" s="12"/>
      <c r="W374" s="12"/>
    </row>
    <row r="375" spans="1:23">
      <c r="A375" s="17" t="s">
        <v>564</v>
      </c>
      <c r="B375" s="18" t="s">
        <v>860</v>
      </c>
      <c r="C375" s="19">
        <v>11</v>
      </c>
      <c r="D375" s="19">
        <v>0</v>
      </c>
      <c r="E375" s="19">
        <v>2</v>
      </c>
      <c r="F375" s="19">
        <v>13</v>
      </c>
      <c r="G375" s="12"/>
      <c r="H375" s="12"/>
      <c r="I375" s="12"/>
      <c r="J375" s="12"/>
      <c r="K375" s="12"/>
      <c r="L375" s="12"/>
      <c r="M375" s="12"/>
      <c r="N375" s="12"/>
      <c r="O375" s="12"/>
      <c r="P375" s="12"/>
      <c r="Q375" s="12"/>
      <c r="R375" s="12"/>
      <c r="S375" s="12"/>
      <c r="T375" s="12"/>
      <c r="U375" s="12"/>
      <c r="V375" s="12"/>
      <c r="W375" s="12"/>
    </row>
    <row r="376" spans="1:23">
      <c r="A376" s="17" t="s">
        <v>565</v>
      </c>
      <c r="B376" s="18" t="s">
        <v>860</v>
      </c>
      <c r="C376" s="19">
        <v>76</v>
      </c>
      <c r="D376" s="19">
        <v>0</v>
      </c>
      <c r="E376" s="19">
        <v>11</v>
      </c>
      <c r="F376" s="19">
        <v>87</v>
      </c>
      <c r="G376" s="12"/>
      <c r="H376" s="12"/>
      <c r="I376" s="12"/>
      <c r="J376" s="12"/>
      <c r="K376" s="12"/>
      <c r="L376" s="12"/>
      <c r="M376" s="12"/>
      <c r="N376" s="12"/>
      <c r="O376" s="12"/>
      <c r="P376" s="12"/>
      <c r="Q376" s="12"/>
      <c r="R376" s="12"/>
      <c r="S376" s="12"/>
      <c r="T376" s="12"/>
      <c r="U376" s="12"/>
      <c r="V376" s="12"/>
      <c r="W376" s="12"/>
    </row>
    <row r="377" spans="1:23">
      <c r="A377" s="17" t="s">
        <v>566</v>
      </c>
      <c r="B377" s="18" t="s">
        <v>860</v>
      </c>
      <c r="C377" s="19">
        <v>13</v>
      </c>
      <c r="D377" s="19">
        <v>0</v>
      </c>
      <c r="E377" s="19">
        <v>3</v>
      </c>
      <c r="F377" s="19">
        <v>16</v>
      </c>
      <c r="G377" s="12"/>
      <c r="H377" s="12"/>
      <c r="I377" s="12"/>
      <c r="J377" s="12"/>
      <c r="K377" s="12"/>
      <c r="L377" s="12"/>
      <c r="M377" s="12"/>
      <c r="N377" s="12"/>
      <c r="O377" s="12"/>
      <c r="P377" s="12"/>
      <c r="Q377" s="12"/>
      <c r="R377" s="12"/>
      <c r="S377" s="12"/>
      <c r="T377" s="12"/>
      <c r="U377" s="12"/>
      <c r="V377" s="12"/>
      <c r="W377" s="12"/>
    </row>
    <row r="378" spans="1:23">
      <c r="A378" s="17" t="s">
        <v>567</v>
      </c>
      <c r="B378" s="18" t="s">
        <v>860</v>
      </c>
      <c r="C378" s="19">
        <v>14</v>
      </c>
      <c r="D378" s="19">
        <v>0</v>
      </c>
      <c r="E378" s="19">
        <v>2</v>
      </c>
      <c r="F378" s="19">
        <v>16</v>
      </c>
      <c r="G378" s="12"/>
      <c r="H378" s="12"/>
      <c r="I378" s="12"/>
      <c r="J378" s="12"/>
      <c r="K378" s="12"/>
      <c r="L378" s="12"/>
      <c r="M378" s="12"/>
      <c r="N378" s="12"/>
      <c r="O378" s="12"/>
      <c r="P378" s="12"/>
      <c r="Q378" s="12"/>
      <c r="R378" s="12"/>
      <c r="S378" s="12"/>
      <c r="T378" s="12"/>
      <c r="U378" s="12"/>
      <c r="V378" s="12"/>
      <c r="W378" s="12"/>
    </row>
    <row r="379" spans="1:23">
      <c r="A379" s="17" t="s">
        <v>568</v>
      </c>
      <c r="B379" s="18" t="s">
        <v>860</v>
      </c>
      <c r="C379" s="19">
        <v>33</v>
      </c>
      <c r="D379" s="19">
        <v>0</v>
      </c>
      <c r="E379" s="19">
        <v>8</v>
      </c>
      <c r="F379" s="19">
        <v>41</v>
      </c>
      <c r="G379" s="12"/>
      <c r="H379" s="12"/>
      <c r="I379" s="12"/>
      <c r="J379" s="12"/>
      <c r="K379" s="12"/>
      <c r="L379" s="12"/>
      <c r="M379" s="12"/>
      <c r="N379" s="12"/>
      <c r="O379" s="12"/>
      <c r="P379" s="12"/>
      <c r="Q379" s="12"/>
      <c r="R379" s="12"/>
      <c r="S379" s="12"/>
      <c r="T379" s="12"/>
      <c r="U379" s="12"/>
      <c r="V379" s="12"/>
      <c r="W379" s="12"/>
    </row>
    <row r="380" spans="1:23">
      <c r="A380" s="17" t="s">
        <v>569</v>
      </c>
      <c r="B380" s="18" t="s">
        <v>860</v>
      </c>
      <c r="C380" s="19">
        <v>7</v>
      </c>
      <c r="D380" s="19">
        <v>0</v>
      </c>
      <c r="E380" s="19">
        <v>3</v>
      </c>
      <c r="F380" s="19">
        <v>10</v>
      </c>
      <c r="G380" s="12"/>
      <c r="H380" s="12"/>
      <c r="I380" s="12"/>
      <c r="J380" s="12"/>
      <c r="K380" s="12"/>
      <c r="L380" s="12"/>
      <c r="M380" s="12"/>
      <c r="N380" s="12"/>
      <c r="O380" s="12"/>
      <c r="P380" s="12"/>
      <c r="Q380" s="12"/>
      <c r="R380" s="12"/>
      <c r="S380" s="12"/>
      <c r="T380" s="12"/>
      <c r="U380" s="12"/>
      <c r="V380" s="12"/>
      <c r="W380" s="12"/>
    </row>
    <row r="381" spans="1:23">
      <c r="A381" s="17" t="s">
        <v>570</v>
      </c>
      <c r="B381" s="18" t="s">
        <v>860</v>
      </c>
      <c r="C381" s="19">
        <v>7</v>
      </c>
      <c r="D381" s="19">
        <v>0</v>
      </c>
      <c r="E381" s="19">
        <v>2</v>
      </c>
      <c r="F381" s="19">
        <v>9</v>
      </c>
      <c r="G381" s="12"/>
      <c r="H381" s="12"/>
      <c r="I381" s="12"/>
      <c r="J381" s="12"/>
      <c r="K381" s="12"/>
      <c r="L381" s="12"/>
      <c r="M381" s="12"/>
      <c r="N381" s="12"/>
      <c r="O381" s="12"/>
      <c r="P381" s="12"/>
      <c r="Q381" s="12"/>
      <c r="R381" s="12"/>
      <c r="S381" s="12"/>
      <c r="T381" s="12"/>
      <c r="U381" s="12"/>
      <c r="V381" s="12"/>
      <c r="W381" s="12"/>
    </row>
    <row r="382" spans="1:23">
      <c r="A382" s="17" t="s">
        <v>571</v>
      </c>
      <c r="B382" s="18" t="s">
        <v>860</v>
      </c>
      <c r="C382" s="19">
        <v>791</v>
      </c>
      <c r="D382" s="19">
        <v>12</v>
      </c>
      <c r="E382" s="19">
        <v>63</v>
      </c>
      <c r="F382" s="19">
        <v>866</v>
      </c>
      <c r="G382" s="12"/>
      <c r="H382" s="12"/>
      <c r="I382" s="12"/>
      <c r="J382" s="12"/>
      <c r="K382" s="12"/>
      <c r="L382" s="12"/>
      <c r="M382" s="12"/>
      <c r="N382" s="12"/>
      <c r="O382" s="12"/>
      <c r="P382" s="12"/>
      <c r="Q382" s="12"/>
      <c r="R382" s="12"/>
      <c r="S382" s="12"/>
      <c r="T382" s="12"/>
      <c r="U382" s="12"/>
      <c r="V382" s="12"/>
      <c r="W382" s="12"/>
    </row>
    <row r="383" spans="1:23">
      <c r="A383" s="17" t="s">
        <v>572</v>
      </c>
      <c r="B383" s="18" t="s">
        <v>860</v>
      </c>
      <c r="C383" s="19">
        <v>144</v>
      </c>
      <c r="D383" s="19">
        <v>0</v>
      </c>
      <c r="E383" s="19">
        <v>23</v>
      </c>
      <c r="F383" s="19">
        <v>167</v>
      </c>
      <c r="G383" s="12"/>
      <c r="H383" s="12"/>
      <c r="I383" s="12"/>
      <c r="J383" s="12"/>
      <c r="K383" s="12"/>
      <c r="L383" s="12"/>
      <c r="M383" s="12"/>
      <c r="N383" s="12"/>
      <c r="O383" s="12"/>
      <c r="P383" s="12"/>
      <c r="Q383" s="12"/>
      <c r="R383" s="12"/>
      <c r="S383" s="12"/>
      <c r="T383" s="12"/>
      <c r="U383" s="12"/>
      <c r="V383" s="12"/>
      <c r="W383" s="12"/>
    </row>
    <row r="384" spans="1:23">
      <c r="A384" s="17" t="s">
        <v>573</v>
      </c>
      <c r="B384" s="18" t="s">
        <v>860</v>
      </c>
      <c r="C384" s="19">
        <v>33</v>
      </c>
      <c r="D384" s="19">
        <v>0</v>
      </c>
      <c r="E384" s="19">
        <v>2</v>
      </c>
      <c r="F384" s="19">
        <v>35</v>
      </c>
      <c r="G384" s="12"/>
      <c r="H384" s="12"/>
      <c r="I384" s="12"/>
      <c r="J384" s="12"/>
      <c r="K384" s="12"/>
      <c r="L384" s="12"/>
      <c r="M384" s="12"/>
      <c r="N384" s="12"/>
      <c r="O384" s="12"/>
      <c r="P384" s="12"/>
      <c r="Q384" s="12"/>
      <c r="R384" s="12"/>
      <c r="S384" s="12"/>
      <c r="T384" s="12"/>
      <c r="U384" s="12"/>
      <c r="V384" s="12"/>
      <c r="W384" s="12"/>
    </row>
    <row r="385" spans="1:23">
      <c r="A385" s="17" t="s">
        <v>574</v>
      </c>
      <c r="B385" s="18" t="s">
        <v>860</v>
      </c>
      <c r="C385" s="19">
        <v>36</v>
      </c>
      <c r="D385" s="19">
        <v>2</v>
      </c>
      <c r="E385" s="19">
        <v>7</v>
      </c>
      <c r="F385" s="19">
        <v>45</v>
      </c>
      <c r="G385" s="12"/>
      <c r="H385" s="12"/>
      <c r="I385" s="12"/>
      <c r="J385" s="12"/>
      <c r="K385" s="12"/>
      <c r="L385" s="12"/>
      <c r="M385" s="12"/>
      <c r="N385" s="12"/>
      <c r="O385" s="12"/>
      <c r="P385" s="12"/>
      <c r="Q385" s="12"/>
      <c r="R385" s="12"/>
      <c r="S385" s="12"/>
      <c r="T385" s="12"/>
      <c r="U385" s="12"/>
      <c r="V385" s="12"/>
      <c r="W385" s="12"/>
    </row>
    <row r="386" spans="1:23">
      <c r="A386" s="17" t="s">
        <v>575</v>
      </c>
      <c r="B386" s="18" t="s">
        <v>860</v>
      </c>
      <c r="C386" s="19">
        <v>18</v>
      </c>
      <c r="D386" s="19">
        <v>0</v>
      </c>
      <c r="E386" s="19">
        <v>4</v>
      </c>
      <c r="F386" s="19">
        <v>22</v>
      </c>
      <c r="G386" s="12"/>
      <c r="H386" s="12"/>
      <c r="I386" s="12"/>
      <c r="J386" s="12"/>
      <c r="K386" s="12"/>
      <c r="L386" s="12"/>
      <c r="M386" s="12"/>
      <c r="N386" s="12"/>
      <c r="O386" s="12"/>
      <c r="P386" s="12"/>
      <c r="Q386" s="12"/>
      <c r="R386" s="12"/>
      <c r="S386" s="12"/>
      <c r="T386" s="12"/>
      <c r="U386" s="12"/>
      <c r="V386" s="12"/>
      <c r="W386" s="12"/>
    </row>
    <row r="387" spans="1:23">
      <c r="A387" s="17" t="s">
        <v>576</v>
      </c>
      <c r="B387" s="18" t="s">
        <v>860</v>
      </c>
      <c r="C387" s="19">
        <v>5</v>
      </c>
      <c r="D387" s="19">
        <v>0</v>
      </c>
      <c r="E387" s="19">
        <v>2</v>
      </c>
      <c r="F387" s="19">
        <v>7</v>
      </c>
      <c r="G387" s="12"/>
      <c r="H387" s="12"/>
      <c r="I387" s="12"/>
      <c r="J387" s="12"/>
      <c r="K387" s="12"/>
      <c r="L387" s="12"/>
      <c r="M387" s="12"/>
      <c r="N387" s="12"/>
      <c r="O387" s="12"/>
      <c r="P387" s="12"/>
      <c r="Q387" s="12"/>
      <c r="R387" s="12"/>
      <c r="S387" s="12"/>
      <c r="T387" s="12"/>
      <c r="U387" s="12"/>
      <c r="V387" s="12"/>
      <c r="W387" s="12"/>
    </row>
    <row r="388" spans="1:23">
      <c r="A388" s="17" t="s">
        <v>577</v>
      </c>
      <c r="B388" s="18" t="s">
        <v>860</v>
      </c>
      <c r="C388" s="19">
        <v>152</v>
      </c>
      <c r="D388" s="19">
        <v>0</v>
      </c>
      <c r="E388" s="19">
        <v>11</v>
      </c>
      <c r="F388" s="19">
        <v>163</v>
      </c>
      <c r="G388" s="12"/>
      <c r="H388" s="12"/>
      <c r="I388" s="12"/>
      <c r="J388" s="12"/>
      <c r="K388" s="12"/>
      <c r="L388" s="12"/>
      <c r="M388" s="12"/>
      <c r="N388" s="12"/>
      <c r="O388" s="12"/>
      <c r="P388" s="12"/>
      <c r="Q388" s="12"/>
      <c r="R388" s="12"/>
      <c r="S388" s="12"/>
      <c r="T388" s="12"/>
      <c r="U388" s="12"/>
      <c r="V388" s="12"/>
      <c r="W388" s="12"/>
    </row>
    <row r="389" spans="1:23">
      <c r="A389" s="17" t="s">
        <v>578</v>
      </c>
      <c r="B389" s="18" t="s">
        <v>860</v>
      </c>
      <c r="C389" s="19">
        <v>20</v>
      </c>
      <c r="D389" s="19">
        <v>0</v>
      </c>
      <c r="E389" s="19">
        <v>5</v>
      </c>
      <c r="F389" s="19">
        <v>25</v>
      </c>
      <c r="G389" s="12"/>
      <c r="H389" s="12"/>
      <c r="I389" s="12"/>
      <c r="J389" s="12"/>
      <c r="K389" s="12"/>
      <c r="L389" s="12"/>
      <c r="M389" s="12"/>
      <c r="N389" s="12"/>
      <c r="O389" s="12"/>
      <c r="P389" s="12"/>
      <c r="Q389" s="12"/>
      <c r="R389" s="12"/>
      <c r="S389" s="12"/>
      <c r="T389" s="12"/>
      <c r="U389" s="12"/>
      <c r="V389" s="12"/>
      <c r="W389" s="12"/>
    </row>
    <row r="390" spans="1:23">
      <c r="A390" s="17" t="s">
        <v>579</v>
      </c>
      <c r="B390" s="18" t="s">
        <v>860</v>
      </c>
      <c r="C390" s="19">
        <v>5</v>
      </c>
      <c r="D390" s="19">
        <v>0</v>
      </c>
      <c r="E390" s="19">
        <v>2</v>
      </c>
      <c r="F390" s="19">
        <v>7</v>
      </c>
      <c r="G390" s="12"/>
      <c r="H390" s="12"/>
      <c r="I390" s="12"/>
      <c r="J390" s="12"/>
      <c r="K390" s="12"/>
      <c r="L390" s="12"/>
      <c r="M390" s="12"/>
      <c r="N390" s="12"/>
      <c r="O390" s="12"/>
      <c r="P390" s="12"/>
      <c r="Q390" s="12"/>
      <c r="R390" s="12"/>
      <c r="S390" s="12"/>
      <c r="T390" s="12"/>
      <c r="U390" s="12"/>
      <c r="V390" s="12"/>
      <c r="W390" s="12"/>
    </row>
    <row r="391" spans="1:23">
      <c r="A391" s="17" t="s">
        <v>580</v>
      </c>
      <c r="B391" s="18" t="s">
        <v>860</v>
      </c>
      <c r="C391" s="19">
        <v>58</v>
      </c>
      <c r="D391" s="19">
        <v>1</v>
      </c>
      <c r="E391" s="19">
        <v>7</v>
      </c>
      <c r="F391" s="19">
        <v>66</v>
      </c>
      <c r="G391" s="12"/>
      <c r="H391" s="12"/>
      <c r="I391" s="12"/>
      <c r="J391" s="12"/>
      <c r="K391" s="12"/>
      <c r="L391" s="12"/>
      <c r="M391" s="12"/>
      <c r="N391" s="12"/>
      <c r="O391" s="12"/>
      <c r="P391" s="12"/>
      <c r="Q391" s="12"/>
      <c r="R391" s="12"/>
      <c r="S391" s="12"/>
      <c r="T391" s="12"/>
      <c r="U391" s="12"/>
      <c r="V391" s="12"/>
      <c r="W391" s="12"/>
    </row>
    <row r="392" spans="1:23">
      <c r="A392" s="17" t="s">
        <v>581</v>
      </c>
      <c r="B392" s="18" t="s">
        <v>860</v>
      </c>
      <c r="C392" s="19">
        <v>20</v>
      </c>
      <c r="D392" s="19">
        <v>0</v>
      </c>
      <c r="E392" s="19">
        <v>4</v>
      </c>
      <c r="F392" s="19">
        <v>24</v>
      </c>
      <c r="G392" s="12"/>
      <c r="H392" s="12"/>
      <c r="I392" s="12"/>
      <c r="J392" s="12"/>
      <c r="K392" s="12"/>
      <c r="L392" s="12"/>
      <c r="M392" s="12"/>
      <c r="N392" s="12"/>
      <c r="O392" s="12"/>
      <c r="P392" s="12"/>
      <c r="Q392" s="12"/>
      <c r="R392" s="12"/>
      <c r="S392" s="12"/>
      <c r="T392" s="12"/>
      <c r="U392" s="12"/>
      <c r="V392" s="12"/>
      <c r="W392" s="12"/>
    </row>
    <row r="393" spans="1:23">
      <c r="A393" s="17" t="s">
        <v>582</v>
      </c>
      <c r="B393" s="18" t="s">
        <v>860</v>
      </c>
      <c r="C393" s="19">
        <v>7</v>
      </c>
      <c r="D393" s="19">
        <v>0</v>
      </c>
      <c r="E393" s="19">
        <v>2</v>
      </c>
      <c r="F393" s="19">
        <v>9</v>
      </c>
      <c r="G393" s="12"/>
      <c r="H393" s="12"/>
      <c r="I393" s="12"/>
      <c r="J393" s="12"/>
      <c r="K393" s="12"/>
      <c r="L393" s="12"/>
      <c r="M393" s="12"/>
      <c r="N393" s="12"/>
      <c r="O393" s="12"/>
      <c r="P393" s="12"/>
      <c r="Q393" s="12"/>
      <c r="R393" s="12"/>
      <c r="S393" s="12"/>
      <c r="T393" s="12"/>
      <c r="U393" s="12"/>
      <c r="V393" s="12"/>
      <c r="W393" s="12"/>
    </row>
    <row r="394" spans="1:23">
      <c r="A394" s="17" t="s">
        <v>583</v>
      </c>
      <c r="B394" s="18" t="s">
        <v>860</v>
      </c>
      <c r="C394" s="19">
        <v>32</v>
      </c>
      <c r="D394" s="19">
        <v>0</v>
      </c>
      <c r="E394" s="19">
        <v>5</v>
      </c>
      <c r="F394" s="19">
        <v>37</v>
      </c>
      <c r="G394" s="12"/>
      <c r="H394" s="12"/>
      <c r="I394" s="12"/>
      <c r="J394" s="12"/>
      <c r="K394" s="12"/>
      <c r="L394" s="12"/>
      <c r="M394" s="12"/>
      <c r="N394" s="12"/>
      <c r="O394" s="12"/>
      <c r="P394" s="12"/>
      <c r="Q394" s="12"/>
      <c r="R394" s="12"/>
      <c r="S394" s="12"/>
      <c r="T394" s="12"/>
      <c r="U394" s="12"/>
      <c r="V394" s="12"/>
      <c r="W394" s="12"/>
    </row>
    <row r="395" spans="1:23">
      <c r="A395" s="17" t="s">
        <v>584</v>
      </c>
      <c r="B395" s="18" t="s">
        <v>860</v>
      </c>
      <c r="C395" s="19">
        <v>18</v>
      </c>
      <c r="D395" s="19">
        <v>0</v>
      </c>
      <c r="E395" s="19">
        <v>4</v>
      </c>
      <c r="F395" s="19">
        <v>22</v>
      </c>
      <c r="G395" s="12"/>
      <c r="H395" s="12"/>
      <c r="I395" s="12"/>
      <c r="J395" s="12"/>
      <c r="K395" s="12"/>
      <c r="L395" s="12"/>
      <c r="M395" s="12"/>
      <c r="N395" s="12"/>
      <c r="O395" s="12"/>
      <c r="P395" s="12"/>
      <c r="Q395" s="12"/>
      <c r="R395" s="12"/>
      <c r="S395" s="12"/>
      <c r="T395" s="12"/>
      <c r="U395" s="12"/>
      <c r="V395" s="12"/>
      <c r="W395" s="12"/>
    </row>
    <row r="396" spans="1:23">
      <c r="A396" s="17" t="s">
        <v>585</v>
      </c>
      <c r="B396" s="18" t="s">
        <v>860</v>
      </c>
      <c r="C396" s="19">
        <v>7</v>
      </c>
      <c r="D396" s="19">
        <v>0</v>
      </c>
      <c r="E396" s="19">
        <v>2</v>
      </c>
      <c r="F396" s="19">
        <v>9</v>
      </c>
      <c r="G396" s="12"/>
      <c r="H396" s="12"/>
      <c r="I396" s="12"/>
      <c r="J396" s="12"/>
      <c r="K396" s="12"/>
      <c r="L396" s="12"/>
      <c r="M396" s="12"/>
      <c r="N396" s="12"/>
      <c r="O396" s="12"/>
      <c r="P396" s="12"/>
      <c r="Q396" s="12"/>
      <c r="R396" s="12"/>
      <c r="S396" s="12"/>
      <c r="T396" s="12"/>
      <c r="U396" s="12"/>
      <c r="V396" s="12"/>
      <c r="W396" s="12"/>
    </row>
    <row r="397" spans="1:23">
      <c r="A397" s="17" t="s">
        <v>586</v>
      </c>
      <c r="B397" s="18" t="s">
        <v>860</v>
      </c>
      <c r="C397" s="19">
        <v>33</v>
      </c>
      <c r="D397" s="19">
        <v>0</v>
      </c>
      <c r="E397" s="19">
        <v>5</v>
      </c>
      <c r="F397" s="19">
        <v>38</v>
      </c>
      <c r="G397" s="12"/>
      <c r="H397" s="12"/>
      <c r="I397" s="12"/>
      <c r="J397" s="12"/>
      <c r="K397" s="12"/>
      <c r="L397" s="12"/>
      <c r="M397" s="12"/>
      <c r="N397" s="12"/>
      <c r="O397" s="12"/>
      <c r="P397" s="12"/>
      <c r="Q397" s="12"/>
      <c r="R397" s="12"/>
      <c r="S397" s="12"/>
      <c r="T397" s="12"/>
      <c r="U397" s="12"/>
      <c r="V397" s="12"/>
      <c r="W397" s="12"/>
    </row>
    <row r="398" spans="1:23">
      <c r="A398" s="17" t="s">
        <v>587</v>
      </c>
      <c r="B398" s="18" t="s">
        <v>860</v>
      </c>
      <c r="C398" s="19">
        <v>14</v>
      </c>
      <c r="D398" s="19">
        <v>0</v>
      </c>
      <c r="E398" s="19">
        <v>4</v>
      </c>
      <c r="F398" s="19">
        <v>18</v>
      </c>
      <c r="G398" s="12"/>
      <c r="H398" s="12"/>
      <c r="I398" s="12"/>
      <c r="J398" s="12"/>
      <c r="K398" s="12"/>
      <c r="L398" s="12"/>
      <c r="M398" s="12"/>
      <c r="N398" s="12"/>
      <c r="O398" s="12"/>
      <c r="P398" s="12"/>
      <c r="Q398" s="12"/>
      <c r="R398" s="12"/>
      <c r="S398" s="12"/>
      <c r="T398" s="12"/>
      <c r="U398" s="12"/>
      <c r="V398" s="12"/>
      <c r="W398" s="12"/>
    </row>
    <row r="399" spans="1:23">
      <c r="A399" s="17" t="s">
        <v>588</v>
      </c>
      <c r="B399" s="18" t="s">
        <v>860</v>
      </c>
      <c r="C399" s="19">
        <v>7</v>
      </c>
      <c r="D399" s="19">
        <v>0</v>
      </c>
      <c r="E399" s="19">
        <v>2</v>
      </c>
      <c r="F399" s="19">
        <v>9</v>
      </c>
      <c r="G399" s="12"/>
      <c r="H399" s="12"/>
      <c r="I399" s="12"/>
      <c r="J399" s="12"/>
      <c r="K399" s="12"/>
      <c r="L399" s="12"/>
      <c r="M399" s="12"/>
      <c r="N399" s="12"/>
      <c r="O399" s="12"/>
      <c r="P399" s="12"/>
      <c r="Q399" s="12"/>
      <c r="R399" s="12"/>
      <c r="S399" s="12"/>
      <c r="T399" s="12"/>
      <c r="U399" s="12"/>
      <c r="V399" s="12"/>
      <c r="W399" s="12"/>
    </row>
    <row r="400" spans="1:23">
      <c r="A400" s="17" t="s">
        <v>589</v>
      </c>
      <c r="B400" s="18" t="s">
        <v>860</v>
      </c>
      <c r="C400" s="19">
        <v>367</v>
      </c>
      <c r="D400" s="19">
        <v>15</v>
      </c>
      <c r="E400" s="19">
        <v>38</v>
      </c>
      <c r="F400" s="19">
        <v>420</v>
      </c>
      <c r="G400" s="12"/>
      <c r="H400" s="12"/>
      <c r="I400" s="12"/>
      <c r="J400" s="12"/>
      <c r="K400" s="12"/>
      <c r="L400" s="12"/>
      <c r="M400" s="12"/>
      <c r="N400" s="12"/>
      <c r="O400" s="12"/>
      <c r="P400" s="12"/>
      <c r="Q400" s="12"/>
      <c r="R400" s="12"/>
      <c r="S400" s="12"/>
      <c r="T400" s="12"/>
      <c r="U400" s="12"/>
      <c r="V400" s="12"/>
      <c r="W400" s="12"/>
    </row>
    <row r="401" spans="1:23">
      <c r="A401" s="17" t="s">
        <v>590</v>
      </c>
      <c r="B401" s="18" t="s">
        <v>860</v>
      </c>
      <c r="C401" s="19">
        <v>50</v>
      </c>
      <c r="D401" s="19">
        <v>0</v>
      </c>
      <c r="E401" s="19">
        <v>10</v>
      </c>
      <c r="F401" s="19">
        <v>60</v>
      </c>
      <c r="G401" s="12"/>
      <c r="H401" s="12"/>
      <c r="I401" s="12"/>
      <c r="J401" s="12"/>
      <c r="K401" s="12"/>
      <c r="L401" s="12"/>
      <c r="M401" s="12"/>
      <c r="N401" s="12"/>
      <c r="O401" s="12"/>
      <c r="P401" s="12"/>
      <c r="Q401" s="12"/>
      <c r="R401" s="12"/>
      <c r="S401" s="12"/>
      <c r="T401" s="12"/>
      <c r="U401" s="12"/>
      <c r="V401" s="12"/>
      <c r="W401" s="12"/>
    </row>
    <row r="402" spans="1:23">
      <c r="A402" s="17" t="s">
        <v>591</v>
      </c>
      <c r="B402" s="18" t="s">
        <v>860</v>
      </c>
      <c r="C402" s="19">
        <v>17</v>
      </c>
      <c r="D402" s="19">
        <v>0</v>
      </c>
      <c r="E402" s="19">
        <v>2</v>
      </c>
      <c r="F402" s="19">
        <v>19</v>
      </c>
      <c r="G402" s="12"/>
      <c r="H402" s="12"/>
      <c r="I402" s="12"/>
      <c r="J402" s="12"/>
      <c r="K402" s="12"/>
      <c r="L402" s="12"/>
      <c r="M402" s="12"/>
      <c r="N402" s="12"/>
      <c r="O402" s="12"/>
      <c r="P402" s="12"/>
      <c r="Q402" s="12"/>
      <c r="R402" s="12"/>
      <c r="S402" s="12"/>
      <c r="T402" s="12"/>
      <c r="U402" s="12"/>
      <c r="V402" s="12"/>
      <c r="W402" s="12"/>
    </row>
    <row r="403" spans="1:23">
      <c r="A403" s="17" t="s">
        <v>592</v>
      </c>
      <c r="B403" s="18" t="s">
        <v>860</v>
      </c>
      <c r="C403" s="19">
        <v>10</v>
      </c>
      <c r="D403" s="19">
        <v>0</v>
      </c>
      <c r="E403" s="19">
        <v>3</v>
      </c>
      <c r="F403" s="19">
        <v>13</v>
      </c>
      <c r="G403" s="12"/>
      <c r="H403" s="12"/>
      <c r="I403" s="12"/>
      <c r="J403" s="12"/>
      <c r="K403" s="12"/>
      <c r="L403" s="12"/>
      <c r="M403" s="12"/>
      <c r="N403" s="12"/>
      <c r="O403" s="12"/>
      <c r="P403" s="12"/>
      <c r="Q403" s="12"/>
      <c r="R403" s="12"/>
      <c r="S403" s="12"/>
      <c r="T403" s="12"/>
      <c r="U403" s="12"/>
      <c r="V403" s="12"/>
      <c r="W403" s="12"/>
    </row>
    <row r="404" spans="1:23">
      <c r="A404" s="17" t="s">
        <v>593</v>
      </c>
      <c r="B404" s="18" t="s">
        <v>860</v>
      </c>
      <c r="C404" s="19">
        <v>4</v>
      </c>
      <c r="D404" s="19">
        <v>0</v>
      </c>
      <c r="E404" s="19">
        <v>2</v>
      </c>
      <c r="F404" s="19">
        <v>6</v>
      </c>
      <c r="G404" s="12"/>
      <c r="H404" s="12"/>
      <c r="I404" s="12"/>
      <c r="J404" s="12"/>
      <c r="K404" s="12"/>
      <c r="L404" s="12"/>
      <c r="M404" s="12"/>
      <c r="N404" s="12"/>
      <c r="O404" s="12"/>
      <c r="P404" s="12"/>
      <c r="Q404" s="12"/>
      <c r="R404" s="12"/>
      <c r="S404" s="12"/>
      <c r="T404" s="12"/>
      <c r="U404" s="12"/>
      <c r="V404" s="12"/>
      <c r="W404" s="12"/>
    </row>
    <row r="405" spans="1:23">
      <c r="A405" s="17" t="s">
        <v>594</v>
      </c>
      <c r="B405" s="18" t="s">
        <v>860</v>
      </c>
      <c r="C405" s="19">
        <v>5</v>
      </c>
      <c r="D405" s="19">
        <v>0</v>
      </c>
      <c r="E405" s="19">
        <v>2</v>
      </c>
      <c r="F405" s="19">
        <v>7</v>
      </c>
      <c r="G405" s="12"/>
      <c r="H405" s="12"/>
      <c r="I405" s="12"/>
      <c r="J405" s="12"/>
      <c r="K405" s="12"/>
      <c r="L405" s="12"/>
      <c r="M405" s="12"/>
      <c r="N405" s="12"/>
      <c r="O405" s="12"/>
      <c r="P405" s="12"/>
      <c r="Q405" s="12"/>
      <c r="R405" s="12"/>
      <c r="S405" s="12"/>
      <c r="T405" s="12"/>
      <c r="U405" s="12"/>
      <c r="V405" s="12"/>
      <c r="W405" s="12"/>
    </row>
    <row r="406" spans="1:23">
      <c r="A406" s="17" t="s">
        <v>595</v>
      </c>
      <c r="B406" s="18" t="s">
        <v>860</v>
      </c>
      <c r="C406" s="19">
        <v>58</v>
      </c>
      <c r="D406" s="19">
        <v>0</v>
      </c>
      <c r="E406" s="19">
        <v>8</v>
      </c>
      <c r="F406" s="19">
        <v>66</v>
      </c>
      <c r="G406" s="12"/>
      <c r="H406" s="12"/>
      <c r="I406" s="12"/>
      <c r="J406" s="12"/>
      <c r="K406" s="12"/>
      <c r="L406" s="12"/>
      <c r="M406" s="12"/>
      <c r="N406" s="12"/>
      <c r="O406" s="12"/>
      <c r="P406" s="12"/>
      <c r="Q406" s="12"/>
      <c r="R406" s="12"/>
      <c r="S406" s="12"/>
      <c r="T406" s="12"/>
      <c r="U406" s="12"/>
      <c r="V406" s="12"/>
      <c r="W406" s="12"/>
    </row>
    <row r="407" spans="1:23">
      <c r="A407" s="17" t="s">
        <v>596</v>
      </c>
      <c r="B407" s="18" t="s">
        <v>860</v>
      </c>
      <c r="C407" s="19">
        <v>10</v>
      </c>
      <c r="D407" s="19">
        <v>0</v>
      </c>
      <c r="E407" s="19">
        <v>3</v>
      </c>
      <c r="F407" s="19">
        <v>13</v>
      </c>
      <c r="G407" s="12"/>
      <c r="H407" s="12"/>
      <c r="I407" s="12"/>
      <c r="J407" s="12"/>
      <c r="K407" s="12"/>
      <c r="L407" s="12"/>
      <c r="M407" s="12"/>
      <c r="N407" s="12"/>
      <c r="O407" s="12"/>
      <c r="P407" s="12"/>
      <c r="Q407" s="12"/>
      <c r="R407" s="12"/>
      <c r="S407" s="12"/>
      <c r="T407" s="12"/>
      <c r="U407" s="12"/>
      <c r="V407" s="12"/>
      <c r="W407" s="12"/>
    </row>
    <row r="408" spans="1:23">
      <c r="A408" s="17" t="s">
        <v>597</v>
      </c>
      <c r="B408" s="18" t="s">
        <v>860</v>
      </c>
      <c r="C408" s="19">
        <v>5</v>
      </c>
      <c r="D408" s="19">
        <v>0</v>
      </c>
      <c r="E408" s="19">
        <v>2</v>
      </c>
      <c r="F408" s="19">
        <v>7</v>
      </c>
      <c r="G408" s="12"/>
      <c r="H408" s="12"/>
      <c r="I408" s="12"/>
      <c r="J408" s="12"/>
      <c r="K408" s="12"/>
      <c r="L408" s="12"/>
      <c r="M408" s="12"/>
      <c r="N408" s="12"/>
      <c r="O408" s="12"/>
      <c r="P408" s="12"/>
      <c r="Q408" s="12"/>
      <c r="R408" s="12"/>
      <c r="S408" s="12"/>
      <c r="T408" s="12"/>
      <c r="U408" s="12"/>
      <c r="V408" s="12"/>
      <c r="W408" s="12"/>
    </row>
    <row r="409" spans="1:23">
      <c r="A409" s="17" t="s">
        <v>598</v>
      </c>
      <c r="B409" s="18" t="s">
        <v>860</v>
      </c>
      <c r="C409" s="19">
        <v>74</v>
      </c>
      <c r="D409" s="19">
        <v>0</v>
      </c>
      <c r="E409" s="19">
        <v>10</v>
      </c>
      <c r="F409" s="19">
        <v>84</v>
      </c>
      <c r="G409" s="12"/>
      <c r="H409" s="12"/>
      <c r="I409" s="12"/>
      <c r="J409" s="12"/>
      <c r="K409" s="12"/>
      <c r="L409" s="12"/>
      <c r="M409" s="12"/>
      <c r="N409" s="12"/>
      <c r="O409" s="12"/>
      <c r="P409" s="12"/>
      <c r="Q409" s="12"/>
      <c r="R409" s="12"/>
      <c r="S409" s="12"/>
      <c r="T409" s="12"/>
      <c r="U409" s="12"/>
      <c r="V409" s="12"/>
      <c r="W409" s="12"/>
    </row>
    <row r="410" spans="1:23">
      <c r="A410" s="17" t="s">
        <v>599</v>
      </c>
      <c r="B410" s="18" t="s">
        <v>860</v>
      </c>
      <c r="C410" s="19">
        <v>26</v>
      </c>
      <c r="D410" s="19">
        <v>0</v>
      </c>
      <c r="E410" s="19">
        <v>5</v>
      </c>
      <c r="F410" s="19">
        <v>31</v>
      </c>
      <c r="G410" s="12"/>
      <c r="H410" s="12"/>
      <c r="I410" s="12"/>
      <c r="J410" s="12"/>
      <c r="K410" s="12"/>
      <c r="L410" s="12"/>
      <c r="M410" s="12"/>
      <c r="N410" s="12"/>
      <c r="O410" s="12"/>
      <c r="P410" s="12"/>
      <c r="Q410" s="12"/>
      <c r="R410" s="12"/>
      <c r="S410" s="12"/>
      <c r="T410" s="12"/>
      <c r="U410" s="12"/>
      <c r="V410" s="12"/>
      <c r="W410" s="12"/>
    </row>
    <row r="411" spans="1:23">
      <c r="A411" s="17" t="s">
        <v>600</v>
      </c>
      <c r="B411" s="18" t="s">
        <v>860</v>
      </c>
      <c r="C411" s="19">
        <v>8</v>
      </c>
      <c r="D411" s="19">
        <v>0</v>
      </c>
      <c r="E411" s="19">
        <v>2</v>
      </c>
      <c r="F411" s="19">
        <v>10</v>
      </c>
      <c r="G411" s="12"/>
      <c r="H411" s="12"/>
      <c r="I411" s="12"/>
      <c r="J411" s="12"/>
      <c r="K411" s="12"/>
      <c r="L411" s="12"/>
      <c r="M411" s="12"/>
      <c r="N411" s="12"/>
      <c r="O411" s="12"/>
      <c r="P411" s="12"/>
      <c r="Q411" s="12"/>
      <c r="R411" s="12"/>
      <c r="S411" s="12"/>
      <c r="T411" s="12"/>
      <c r="U411" s="12"/>
      <c r="V411" s="12"/>
      <c r="W411" s="12"/>
    </row>
    <row r="412" spans="1:23">
      <c r="A412" s="17" t="s">
        <v>601</v>
      </c>
      <c r="B412" s="18" t="s">
        <v>860</v>
      </c>
      <c r="C412" s="19">
        <v>52</v>
      </c>
      <c r="D412" s="19">
        <v>0</v>
      </c>
      <c r="E412" s="19">
        <v>11</v>
      </c>
      <c r="F412" s="19">
        <v>63</v>
      </c>
      <c r="G412" s="12"/>
      <c r="H412" s="12"/>
      <c r="I412" s="12"/>
      <c r="J412" s="12"/>
      <c r="K412" s="12"/>
      <c r="L412" s="12"/>
      <c r="M412" s="12"/>
      <c r="N412" s="12"/>
      <c r="O412" s="12"/>
      <c r="P412" s="12"/>
      <c r="Q412" s="12"/>
      <c r="R412" s="12"/>
      <c r="S412" s="12"/>
      <c r="T412" s="12"/>
      <c r="U412" s="12"/>
      <c r="V412" s="12"/>
      <c r="W412" s="12"/>
    </row>
    <row r="413" spans="1:23">
      <c r="A413" s="17" t="s">
        <v>602</v>
      </c>
      <c r="B413" s="18" t="s">
        <v>860</v>
      </c>
      <c r="C413" s="19">
        <v>12</v>
      </c>
      <c r="D413" s="19">
        <v>0</v>
      </c>
      <c r="E413" s="19">
        <v>4</v>
      </c>
      <c r="F413" s="19">
        <v>16</v>
      </c>
      <c r="G413" s="12"/>
      <c r="H413" s="12"/>
      <c r="I413" s="12"/>
      <c r="J413" s="12"/>
      <c r="K413" s="12"/>
      <c r="L413" s="12"/>
      <c r="M413" s="12"/>
      <c r="N413" s="12"/>
      <c r="O413" s="12"/>
      <c r="P413" s="12"/>
      <c r="Q413" s="12"/>
      <c r="R413" s="12"/>
      <c r="S413" s="12"/>
      <c r="T413" s="12"/>
      <c r="U413" s="12"/>
      <c r="V413" s="12"/>
      <c r="W413" s="12"/>
    </row>
    <row r="414" spans="1:23">
      <c r="A414" s="17" t="s">
        <v>603</v>
      </c>
      <c r="B414" s="18" t="s">
        <v>860</v>
      </c>
      <c r="C414" s="19">
        <v>8</v>
      </c>
      <c r="D414" s="19">
        <v>0</v>
      </c>
      <c r="E414" s="19">
        <v>2</v>
      </c>
      <c r="F414" s="19">
        <v>10</v>
      </c>
      <c r="G414" s="12"/>
      <c r="H414" s="12"/>
      <c r="I414" s="12"/>
      <c r="J414" s="12"/>
      <c r="K414" s="12"/>
      <c r="L414" s="12"/>
      <c r="M414" s="12"/>
      <c r="N414" s="12"/>
      <c r="O414" s="12"/>
      <c r="P414" s="12"/>
      <c r="Q414" s="12"/>
      <c r="R414" s="12"/>
      <c r="S414" s="12"/>
      <c r="T414" s="12"/>
      <c r="U414" s="12"/>
      <c r="V414" s="12"/>
      <c r="W414" s="12"/>
    </row>
    <row r="415" spans="1:23">
      <c r="A415" s="17" t="s">
        <v>604</v>
      </c>
      <c r="B415" s="18" t="s">
        <v>860</v>
      </c>
      <c r="C415" s="19">
        <v>86</v>
      </c>
      <c r="D415" s="19">
        <v>0</v>
      </c>
      <c r="E415" s="19">
        <v>8</v>
      </c>
      <c r="F415" s="19">
        <v>94</v>
      </c>
      <c r="G415" s="12"/>
      <c r="H415" s="12"/>
      <c r="I415" s="12"/>
      <c r="J415" s="12"/>
      <c r="K415" s="12"/>
      <c r="L415" s="12"/>
      <c r="M415" s="12"/>
      <c r="N415" s="12"/>
      <c r="O415" s="12"/>
      <c r="P415" s="12"/>
      <c r="Q415" s="12"/>
      <c r="R415" s="12"/>
      <c r="S415" s="12"/>
      <c r="T415" s="12"/>
      <c r="U415" s="12"/>
      <c r="V415" s="12"/>
      <c r="W415" s="12"/>
    </row>
    <row r="416" spans="1:23">
      <c r="A416" s="17" t="s">
        <v>605</v>
      </c>
      <c r="B416" s="18" t="s">
        <v>860</v>
      </c>
      <c r="C416" s="19">
        <v>11</v>
      </c>
      <c r="D416" s="19">
        <v>0</v>
      </c>
      <c r="E416" s="19">
        <v>3</v>
      </c>
      <c r="F416" s="19">
        <v>14</v>
      </c>
      <c r="G416" s="12"/>
      <c r="H416" s="12"/>
      <c r="I416" s="12"/>
      <c r="J416" s="12"/>
      <c r="K416" s="12"/>
      <c r="L416" s="12"/>
      <c r="M416" s="12"/>
      <c r="N416" s="12"/>
      <c r="O416" s="12"/>
      <c r="P416" s="12"/>
      <c r="Q416" s="12"/>
      <c r="R416" s="12"/>
      <c r="S416" s="12"/>
      <c r="T416" s="12"/>
      <c r="U416" s="12"/>
      <c r="V416" s="12"/>
      <c r="W416" s="12"/>
    </row>
    <row r="417" spans="1:23">
      <c r="A417" s="17" t="s">
        <v>606</v>
      </c>
      <c r="B417" s="18" t="s">
        <v>860</v>
      </c>
      <c r="C417" s="19">
        <v>8</v>
      </c>
      <c r="D417" s="19">
        <v>0</v>
      </c>
      <c r="E417" s="19">
        <v>2</v>
      </c>
      <c r="F417" s="19">
        <v>10</v>
      </c>
      <c r="G417" s="12"/>
      <c r="H417" s="12"/>
      <c r="I417" s="12"/>
      <c r="J417" s="12"/>
      <c r="K417" s="12"/>
      <c r="L417" s="12"/>
      <c r="M417" s="12"/>
      <c r="N417" s="12"/>
      <c r="O417" s="12"/>
      <c r="P417" s="12"/>
      <c r="Q417" s="12"/>
      <c r="R417" s="12"/>
      <c r="S417" s="12"/>
      <c r="T417" s="12"/>
      <c r="U417" s="12"/>
      <c r="V417" s="12"/>
      <c r="W417" s="12"/>
    </row>
    <row r="418" spans="1:23">
      <c r="A418" s="17" t="s">
        <v>607</v>
      </c>
      <c r="B418" s="18" t="s">
        <v>860</v>
      </c>
      <c r="C418" s="19">
        <v>32</v>
      </c>
      <c r="D418" s="19">
        <v>0</v>
      </c>
      <c r="E418" s="19">
        <v>7</v>
      </c>
      <c r="F418" s="19">
        <v>39</v>
      </c>
      <c r="G418" s="12"/>
      <c r="H418" s="12"/>
      <c r="I418" s="12"/>
      <c r="J418" s="12"/>
      <c r="K418" s="12"/>
      <c r="L418" s="12"/>
      <c r="M418" s="12"/>
      <c r="N418" s="12"/>
      <c r="O418" s="12"/>
      <c r="P418" s="12"/>
      <c r="Q418" s="12"/>
      <c r="R418" s="12"/>
      <c r="S418" s="12"/>
      <c r="T418" s="12"/>
      <c r="U418" s="12"/>
      <c r="V418" s="12"/>
      <c r="W418" s="12"/>
    </row>
    <row r="419" spans="1:23">
      <c r="A419" s="17" t="s">
        <v>608</v>
      </c>
      <c r="B419" s="18" t="s">
        <v>860</v>
      </c>
      <c r="C419" s="19">
        <v>8</v>
      </c>
      <c r="D419" s="19">
        <v>0</v>
      </c>
      <c r="E419" s="19">
        <v>3</v>
      </c>
      <c r="F419" s="19">
        <v>11</v>
      </c>
      <c r="G419" s="12"/>
      <c r="H419" s="12"/>
      <c r="I419" s="12"/>
      <c r="J419" s="12"/>
      <c r="K419" s="12"/>
      <c r="L419" s="12"/>
      <c r="M419" s="12"/>
      <c r="N419" s="12"/>
      <c r="O419" s="12"/>
      <c r="P419" s="12"/>
      <c r="Q419" s="12"/>
      <c r="R419" s="12"/>
      <c r="S419" s="12"/>
      <c r="T419" s="12"/>
      <c r="U419" s="12"/>
      <c r="V419" s="12"/>
      <c r="W419" s="12"/>
    </row>
    <row r="420" spans="1:23">
      <c r="A420" s="17" t="s">
        <v>609</v>
      </c>
      <c r="B420" s="18" t="s">
        <v>860</v>
      </c>
      <c r="C420" s="19">
        <v>7</v>
      </c>
      <c r="D420" s="19">
        <v>0</v>
      </c>
      <c r="E420" s="19">
        <v>2</v>
      </c>
      <c r="F420" s="19">
        <v>9</v>
      </c>
      <c r="G420" s="12"/>
      <c r="H420" s="12"/>
      <c r="I420" s="12"/>
      <c r="J420" s="12"/>
      <c r="K420" s="12"/>
      <c r="L420" s="12"/>
      <c r="M420" s="12"/>
      <c r="N420" s="12"/>
      <c r="O420" s="12"/>
      <c r="P420" s="12"/>
      <c r="Q420" s="12"/>
      <c r="R420" s="12"/>
      <c r="S420" s="12"/>
      <c r="T420" s="12"/>
      <c r="U420" s="12"/>
      <c r="V420" s="12"/>
      <c r="W420" s="12"/>
    </row>
    <row r="421" spans="1:23">
      <c r="A421" s="17" t="s">
        <v>610</v>
      </c>
      <c r="B421" s="18" t="s">
        <v>860</v>
      </c>
      <c r="C421" s="19">
        <v>178</v>
      </c>
      <c r="D421" s="19">
        <v>0</v>
      </c>
      <c r="E421" s="19">
        <v>17</v>
      </c>
      <c r="F421" s="19">
        <v>195</v>
      </c>
      <c r="G421" s="12"/>
      <c r="H421" s="12"/>
      <c r="I421" s="12"/>
      <c r="J421" s="12"/>
      <c r="K421" s="12"/>
      <c r="L421" s="12"/>
      <c r="M421" s="12"/>
      <c r="N421" s="12"/>
      <c r="O421" s="12"/>
      <c r="P421" s="12"/>
      <c r="Q421" s="12"/>
      <c r="R421" s="12"/>
      <c r="S421" s="12"/>
      <c r="T421" s="12"/>
      <c r="U421" s="12"/>
      <c r="V421" s="12"/>
      <c r="W421" s="12"/>
    </row>
    <row r="422" spans="1:23">
      <c r="A422" s="17" t="s">
        <v>611</v>
      </c>
      <c r="B422" s="18" t="s">
        <v>860</v>
      </c>
      <c r="C422" s="19">
        <v>86</v>
      </c>
      <c r="D422" s="19">
        <v>0</v>
      </c>
      <c r="E422" s="19">
        <v>14</v>
      </c>
      <c r="F422" s="19">
        <v>100</v>
      </c>
      <c r="G422" s="12"/>
      <c r="H422" s="12"/>
      <c r="I422" s="12"/>
      <c r="J422" s="12"/>
      <c r="K422" s="12"/>
      <c r="L422" s="12"/>
      <c r="M422" s="12"/>
      <c r="N422" s="12"/>
      <c r="O422" s="12"/>
      <c r="P422" s="12"/>
      <c r="Q422" s="12"/>
      <c r="R422" s="12"/>
      <c r="S422" s="12"/>
      <c r="T422" s="12"/>
      <c r="U422" s="12"/>
      <c r="V422" s="12"/>
      <c r="W422" s="12"/>
    </row>
    <row r="423" spans="1:23">
      <c r="A423" s="17" t="s">
        <v>612</v>
      </c>
      <c r="B423" s="18" t="s">
        <v>860</v>
      </c>
      <c r="C423" s="19">
        <v>20</v>
      </c>
      <c r="D423" s="19">
        <v>0</v>
      </c>
      <c r="E423" s="19">
        <v>2</v>
      </c>
      <c r="F423" s="19">
        <v>22</v>
      </c>
      <c r="G423" s="12"/>
      <c r="H423" s="12"/>
      <c r="I423" s="12"/>
      <c r="J423" s="12"/>
      <c r="K423" s="12"/>
      <c r="L423" s="12"/>
      <c r="M423" s="12"/>
      <c r="N423" s="12"/>
      <c r="O423" s="12"/>
      <c r="P423" s="12"/>
      <c r="Q423" s="12"/>
      <c r="R423" s="12"/>
      <c r="S423" s="12"/>
      <c r="T423" s="12"/>
      <c r="U423" s="12"/>
      <c r="V423" s="12"/>
      <c r="W423" s="12"/>
    </row>
    <row r="424" spans="1:23">
      <c r="A424" s="17" t="s">
        <v>613</v>
      </c>
      <c r="B424" s="18" t="s">
        <v>860</v>
      </c>
      <c r="C424" s="19">
        <v>87</v>
      </c>
      <c r="D424" s="19">
        <v>0</v>
      </c>
      <c r="E424" s="19">
        <v>9</v>
      </c>
      <c r="F424" s="19">
        <v>96</v>
      </c>
      <c r="G424" s="12"/>
      <c r="H424" s="12"/>
      <c r="I424" s="12"/>
      <c r="J424" s="12"/>
      <c r="K424" s="12"/>
      <c r="L424" s="12"/>
      <c r="M424" s="12"/>
      <c r="N424" s="12"/>
      <c r="O424" s="12"/>
      <c r="P424" s="12"/>
      <c r="Q424" s="12"/>
      <c r="R424" s="12"/>
      <c r="S424" s="12"/>
      <c r="T424" s="12"/>
      <c r="U424" s="12"/>
      <c r="V424" s="12"/>
      <c r="W424" s="12"/>
    </row>
    <row r="425" spans="1:23">
      <c r="A425" s="17" t="s">
        <v>614</v>
      </c>
      <c r="B425" s="18" t="s">
        <v>860</v>
      </c>
      <c r="C425" s="19">
        <v>16</v>
      </c>
      <c r="D425" s="19">
        <v>0</v>
      </c>
      <c r="E425" s="19">
        <v>3</v>
      </c>
      <c r="F425" s="19">
        <v>19</v>
      </c>
      <c r="G425" s="12"/>
      <c r="H425" s="12"/>
      <c r="I425" s="12"/>
      <c r="J425" s="12"/>
      <c r="K425" s="12"/>
      <c r="L425" s="12"/>
      <c r="M425" s="12"/>
      <c r="N425" s="12"/>
      <c r="O425" s="12"/>
      <c r="P425" s="12"/>
      <c r="Q425" s="12"/>
      <c r="R425" s="12"/>
      <c r="S425" s="12"/>
      <c r="T425" s="12"/>
      <c r="U425" s="12"/>
      <c r="V425" s="12"/>
      <c r="W425" s="12"/>
    </row>
    <row r="426" spans="1:23">
      <c r="A426" s="17" t="s">
        <v>615</v>
      </c>
      <c r="B426" s="18" t="s">
        <v>860</v>
      </c>
      <c r="C426" s="19">
        <v>7</v>
      </c>
      <c r="D426" s="19">
        <v>0</v>
      </c>
      <c r="E426" s="19">
        <v>2</v>
      </c>
      <c r="F426" s="19">
        <v>9</v>
      </c>
      <c r="G426" s="12"/>
      <c r="H426" s="12"/>
      <c r="I426" s="12"/>
      <c r="J426" s="12"/>
      <c r="K426" s="12"/>
      <c r="L426" s="12"/>
      <c r="M426" s="12"/>
      <c r="N426" s="12"/>
      <c r="O426" s="12"/>
      <c r="P426" s="12"/>
      <c r="Q426" s="12"/>
      <c r="R426" s="12"/>
      <c r="S426" s="12"/>
      <c r="T426" s="12"/>
      <c r="U426" s="12"/>
      <c r="V426" s="12"/>
      <c r="W426" s="12"/>
    </row>
    <row r="427" spans="1:23">
      <c r="A427" s="17" t="s">
        <v>616</v>
      </c>
      <c r="B427" s="18" t="s">
        <v>860</v>
      </c>
      <c r="C427" s="19">
        <v>239</v>
      </c>
      <c r="D427" s="19">
        <v>5</v>
      </c>
      <c r="E427" s="19">
        <v>21</v>
      </c>
      <c r="F427" s="19">
        <v>265</v>
      </c>
      <c r="G427" s="12"/>
      <c r="H427" s="12"/>
      <c r="I427" s="12"/>
      <c r="J427" s="12"/>
      <c r="K427" s="12"/>
      <c r="L427" s="12"/>
      <c r="M427" s="12"/>
      <c r="N427" s="12"/>
      <c r="O427" s="12"/>
      <c r="P427" s="12"/>
      <c r="Q427" s="12"/>
      <c r="R427" s="12"/>
      <c r="S427" s="12"/>
      <c r="T427" s="12"/>
      <c r="U427" s="12"/>
      <c r="V427" s="12"/>
      <c r="W427" s="12"/>
    </row>
    <row r="428" spans="1:23">
      <c r="A428" s="17" t="s">
        <v>617</v>
      </c>
      <c r="B428" s="18" t="s">
        <v>860</v>
      </c>
      <c r="C428" s="19">
        <v>48</v>
      </c>
      <c r="D428" s="19">
        <v>0</v>
      </c>
      <c r="E428" s="19">
        <v>10</v>
      </c>
      <c r="F428" s="19">
        <v>58</v>
      </c>
      <c r="G428" s="12"/>
      <c r="H428" s="12"/>
      <c r="I428" s="12"/>
      <c r="J428" s="12"/>
      <c r="K428" s="12"/>
      <c r="L428" s="12"/>
      <c r="M428" s="12"/>
      <c r="N428" s="12"/>
      <c r="O428" s="12"/>
      <c r="P428" s="12"/>
      <c r="Q428" s="12"/>
      <c r="R428" s="12"/>
      <c r="S428" s="12"/>
      <c r="T428" s="12"/>
      <c r="U428" s="12"/>
      <c r="V428" s="12"/>
      <c r="W428" s="12"/>
    </row>
    <row r="429" spans="1:23">
      <c r="A429" s="17" t="s">
        <v>618</v>
      </c>
      <c r="B429" s="18" t="s">
        <v>860</v>
      </c>
      <c r="C429" s="19">
        <v>16</v>
      </c>
      <c r="D429" s="19">
        <v>0</v>
      </c>
      <c r="E429" s="19">
        <v>2</v>
      </c>
      <c r="F429" s="19">
        <v>18</v>
      </c>
      <c r="G429" s="12"/>
      <c r="H429" s="12"/>
      <c r="I429" s="12"/>
      <c r="J429" s="12"/>
      <c r="K429" s="12"/>
      <c r="L429" s="12"/>
      <c r="M429" s="12"/>
      <c r="N429" s="12"/>
      <c r="O429" s="12"/>
      <c r="P429" s="12"/>
      <c r="Q429" s="12"/>
      <c r="R429" s="12"/>
      <c r="S429" s="12"/>
      <c r="T429" s="12"/>
      <c r="U429" s="12"/>
      <c r="V429" s="12"/>
      <c r="W429" s="12"/>
    </row>
    <row r="430" spans="1:23">
      <c r="A430" s="17" t="s">
        <v>619</v>
      </c>
      <c r="B430" s="18" t="s">
        <v>860</v>
      </c>
      <c r="C430" s="19">
        <v>226</v>
      </c>
      <c r="D430" s="19">
        <v>13</v>
      </c>
      <c r="E430" s="19">
        <v>26</v>
      </c>
      <c r="F430" s="19">
        <v>265</v>
      </c>
      <c r="G430" s="12"/>
      <c r="H430" s="12"/>
      <c r="I430" s="12"/>
      <c r="J430" s="12"/>
      <c r="K430" s="12"/>
      <c r="L430" s="12"/>
      <c r="M430" s="12"/>
      <c r="N430" s="12"/>
      <c r="O430" s="12"/>
      <c r="P430" s="12"/>
      <c r="Q430" s="12"/>
      <c r="R430" s="12"/>
      <c r="S430" s="12"/>
      <c r="T430" s="12"/>
      <c r="U430" s="12"/>
      <c r="V430" s="12"/>
      <c r="W430" s="12"/>
    </row>
    <row r="431" spans="1:23">
      <c r="A431" s="17" t="s">
        <v>620</v>
      </c>
      <c r="B431" s="18" t="s">
        <v>860</v>
      </c>
      <c r="C431" s="19">
        <v>53</v>
      </c>
      <c r="D431" s="19">
        <v>0</v>
      </c>
      <c r="E431" s="19">
        <v>9</v>
      </c>
      <c r="F431" s="19">
        <v>62</v>
      </c>
      <c r="G431" s="12"/>
      <c r="H431" s="12"/>
      <c r="I431" s="12"/>
      <c r="J431" s="12"/>
      <c r="K431" s="12"/>
      <c r="L431" s="12"/>
      <c r="M431" s="12"/>
      <c r="N431" s="12"/>
      <c r="O431" s="12"/>
      <c r="P431" s="12"/>
      <c r="Q431" s="12"/>
      <c r="R431" s="12"/>
      <c r="S431" s="12"/>
      <c r="T431" s="12"/>
      <c r="U431" s="12"/>
      <c r="V431" s="12"/>
      <c r="W431" s="12"/>
    </row>
    <row r="432" spans="1:23">
      <c r="A432" s="17" t="s">
        <v>621</v>
      </c>
      <c r="B432" s="18" t="s">
        <v>860</v>
      </c>
      <c r="C432" s="19">
        <v>17</v>
      </c>
      <c r="D432" s="19">
        <v>0</v>
      </c>
      <c r="E432" s="19">
        <v>2</v>
      </c>
      <c r="F432" s="19">
        <v>19</v>
      </c>
      <c r="G432" s="12"/>
      <c r="H432" s="12"/>
      <c r="I432" s="12"/>
      <c r="J432" s="12"/>
      <c r="K432" s="12"/>
      <c r="L432" s="12"/>
      <c r="M432" s="12"/>
      <c r="N432" s="12"/>
      <c r="O432" s="12"/>
      <c r="P432" s="12"/>
      <c r="Q432" s="12"/>
      <c r="R432" s="12"/>
      <c r="S432" s="12"/>
      <c r="T432" s="12"/>
      <c r="U432" s="12"/>
      <c r="V432" s="12"/>
      <c r="W432" s="12"/>
    </row>
    <row r="433" spans="1:23">
      <c r="A433" s="17" t="s">
        <v>622</v>
      </c>
      <c r="B433" s="18" t="s">
        <v>860</v>
      </c>
      <c r="C433" s="19">
        <v>68</v>
      </c>
      <c r="D433" s="19">
        <v>0</v>
      </c>
      <c r="E433" s="19">
        <v>9</v>
      </c>
      <c r="F433" s="19">
        <v>77</v>
      </c>
      <c r="G433" s="12"/>
      <c r="H433" s="12"/>
      <c r="I433" s="12"/>
      <c r="J433" s="12"/>
      <c r="K433" s="12"/>
      <c r="L433" s="12"/>
      <c r="M433" s="12"/>
      <c r="N433" s="12"/>
      <c r="O433" s="12"/>
      <c r="P433" s="12"/>
      <c r="Q433" s="12"/>
      <c r="R433" s="12"/>
      <c r="S433" s="12"/>
      <c r="T433" s="12"/>
      <c r="U433" s="12"/>
      <c r="V433" s="12"/>
      <c r="W433" s="12"/>
    </row>
    <row r="434" spans="1:23">
      <c r="A434" s="17" t="s">
        <v>623</v>
      </c>
      <c r="B434" s="18" t="s">
        <v>860</v>
      </c>
      <c r="C434" s="19">
        <v>9</v>
      </c>
      <c r="D434" s="19">
        <v>0</v>
      </c>
      <c r="E434" s="19">
        <v>2</v>
      </c>
      <c r="F434" s="19">
        <v>11</v>
      </c>
      <c r="G434" s="12"/>
      <c r="H434" s="12"/>
      <c r="I434" s="12"/>
      <c r="J434" s="12"/>
      <c r="K434" s="12"/>
      <c r="L434" s="12"/>
      <c r="M434" s="12"/>
      <c r="N434" s="12"/>
      <c r="O434" s="12"/>
      <c r="P434" s="12"/>
      <c r="Q434" s="12"/>
      <c r="R434" s="12"/>
      <c r="S434" s="12"/>
      <c r="T434" s="12"/>
      <c r="U434" s="12"/>
      <c r="V434" s="12"/>
      <c r="W434" s="12"/>
    </row>
    <row r="435" spans="1:23">
      <c r="A435" s="17" t="s">
        <v>624</v>
      </c>
      <c r="B435" s="18" t="s">
        <v>860</v>
      </c>
      <c r="C435" s="19">
        <v>9</v>
      </c>
      <c r="D435" s="19">
        <v>0</v>
      </c>
      <c r="E435" s="19">
        <v>2</v>
      </c>
      <c r="F435" s="19">
        <v>11</v>
      </c>
      <c r="G435" s="12"/>
      <c r="H435" s="12"/>
      <c r="I435" s="12"/>
      <c r="J435" s="12"/>
      <c r="K435" s="12"/>
      <c r="L435" s="12"/>
      <c r="M435" s="12"/>
      <c r="N435" s="12"/>
      <c r="O435" s="12"/>
      <c r="P435" s="12"/>
      <c r="Q435" s="12"/>
      <c r="R435" s="12"/>
      <c r="S435" s="12"/>
      <c r="T435" s="12"/>
      <c r="U435" s="12"/>
      <c r="V435" s="12"/>
      <c r="W435" s="12"/>
    </row>
    <row r="436" spans="1:23">
      <c r="A436" s="17" t="s">
        <v>625</v>
      </c>
      <c r="B436" s="18" t="s">
        <v>860</v>
      </c>
      <c r="C436" s="19">
        <v>87</v>
      </c>
      <c r="D436" s="19">
        <v>0</v>
      </c>
      <c r="E436" s="19">
        <v>6</v>
      </c>
      <c r="F436" s="19">
        <v>93</v>
      </c>
      <c r="G436" s="12"/>
      <c r="H436" s="12"/>
      <c r="I436" s="12"/>
      <c r="J436" s="12"/>
      <c r="K436" s="12"/>
      <c r="L436" s="12"/>
      <c r="M436" s="12"/>
      <c r="N436" s="12"/>
      <c r="O436" s="12"/>
      <c r="P436" s="12"/>
      <c r="Q436" s="12"/>
      <c r="R436" s="12"/>
      <c r="S436" s="12"/>
      <c r="T436" s="12"/>
      <c r="U436" s="12"/>
      <c r="V436" s="12"/>
      <c r="W436" s="12"/>
    </row>
    <row r="437" spans="1:23">
      <c r="A437" s="17" t="s">
        <v>626</v>
      </c>
      <c r="B437" s="18" t="s">
        <v>860</v>
      </c>
      <c r="C437" s="19">
        <v>34</v>
      </c>
      <c r="D437" s="19">
        <v>0</v>
      </c>
      <c r="E437" s="19">
        <v>4</v>
      </c>
      <c r="F437" s="19">
        <v>38</v>
      </c>
      <c r="G437" s="12"/>
      <c r="H437" s="12"/>
      <c r="I437" s="12"/>
      <c r="J437" s="12"/>
      <c r="K437" s="12"/>
      <c r="L437" s="12"/>
      <c r="M437" s="12"/>
      <c r="N437" s="12"/>
      <c r="O437" s="12"/>
      <c r="P437" s="12"/>
      <c r="Q437" s="12"/>
      <c r="R437" s="12"/>
      <c r="S437" s="12"/>
      <c r="T437" s="12"/>
      <c r="U437" s="12"/>
      <c r="V437" s="12"/>
      <c r="W437" s="12"/>
    </row>
    <row r="438" spans="1:23">
      <c r="A438" s="17" t="s">
        <v>627</v>
      </c>
      <c r="B438" s="18" t="s">
        <v>860</v>
      </c>
      <c r="C438" s="19">
        <v>16</v>
      </c>
      <c r="D438" s="19">
        <v>0</v>
      </c>
      <c r="E438" s="19">
        <v>2</v>
      </c>
      <c r="F438" s="19">
        <v>18</v>
      </c>
      <c r="G438" s="12"/>
      <c r="H438" s="12"/>
      <c r="I438" s="12"/>
      <c r="J438" s="12"/>
      <c r="K438" s="12"/>
      <c r="L438" s="12"/>
      <c r="M438" s="12"/>
      <c r="N438" s="12"/>
      <c r="O438" s="12"/>
      <c r="P438" s="12"/>
      <c r="Q438" s="12"/>
      <c r="R438" s="12"/>
      <c r="S438" s="12"/>
      <c r="T438" s="12"/>
      <c r="U438" s="12"/>
      <c r="V438" s="12"/>
      <c r="W438" s="12"/>
    </row>
    <row r="439" spans="1:23">
      <c r="A439" s="17" t="s">
        <v>628</v>
      </c>
      <c r="B439" s="18" t="s">
        <v>860</v>
      </c>
      <c r="C439" s="19">
        <v>224</v>
      </c>
      <c r="D439" s="19">
        <v>0</v>
      </c>
      <c r="E439" s="19">
        <v>23</v>
      </c>
      <c r="F439" s="19">
        <v>247</v>
      </c>
      <c r="G439" s="12"/>
      <c r="H439" s="12"/>
      <c r="I439" s="12"/>
      <c r="J439" s="12"/>
      <c r="K439" s="12"/>
      <c r="L439" s="12"/>
      <c r="M439" s="12"/>
      <c r="N439" s="12"/>
      <c r="O439" s="12"/>
      <c r="P439" s="12"/>
      <c r="Q439" s="12"/>
      <c r="R439" s="12"/>
      <c r="S439" s="12"/>
      <c r="T439" s="12"/>
      <c r="U439" s="12"/>
      <c r="V439" s="12"/>
      <c r="W439" s="12"/>
    </row>
    <row r="440" spans="1:23">
      <c r="A440" s="17" t="s">
        <v>629</v>
      </c>
      <c r="B440" s="18" t="s">
        <v>860</v>
      </c>
      <c r="C440" s="19">
        <v>31</v>
      </c>
      <c r="D440" s="19">
        <v>0</v>
      </c>
      <c r="E440" s="19">
        <v>5</v>
      </c>
      <c r="F440" s="19">
        <v>36</v>
      </c>
      <c r="G440" s="12"/>
      <c r="H440" s="12"/>
      <c r="I440" s="12"/>
      <c r="J440" s="12"/>
      <c r="K440" s="12"/>
      <c r="L440" s="12"/>
      <c r="M440" s="12"/>
      <c r="N440" s="12"/>
      <c r="O440" s="12"/>
      <c r="P440" s="12"/>
      <c r="Q440" s="12"/>
      <c r="R440" s="12"/>
      <c r="S440" s="12"/>
      <c r="T440" s="12"/>
      <c r="U440" s="12"/>
      <c r="V440" s="12"/>
      <c r="W440" s="12"/>
    </row>
    <row r="441" spans="1:23">
      <c r="A441" s="17" t="s">
        <v>630</v>
      </c>
      <c r="B441" s="18" t="s">
        <v>860</v>
      </c>
      <c r="C441" s="19">
        <v>13</v>
      </c>
      <c r="D441" s="19">
        <v>0</v>
      </c>
      <c r="E441" s="19">
        <v>2</v>
      </c>
      <c r="F441" s="19">
        <v>15</v>
      </c>
      <c r="G441" s="12"/>
      <c r="H441" s="12"/>
      <c r="I441" s="12"/>
      <c r="J441" s="12"/>
      <c r="K441" s="12"/>
      <c r="L441" s="12"/>
      <c r="M441" s="12"/>
      <c r="N441" s="12"/>
      <c r="O441" s="12"/>
      <c r="P441" s="12"/>
      <c r="Q441" s="12"/>
      <c r="R441" s="12"/>
      <c r="S441" s="12"/>
      <c r="T441" s="12"/>
      <c r="U441" s="12"/>
      <c r="V441" s="12"/>
      <c r="W441" s="12"/>
    </row>
    <row r="442" spans="1:23">
      <c r="A442" s="17" t="s">
        <v>631</v>
      </c>
      <c r="B442" s="18" t="s">
        <v>860</v>
      </c>
      <c r="C442" s="19">
        <v>273</v>
      </c>
      <c r="D442" s="19">
        <v>0</v>
      </c>
      <c r="E442" s="19">
        <v>20</v>
      </c>
      <c r="F442" s="19">
        <v>293</v>
      </c>
      <c r="G442" s="12"/>
      <c r="H442" s="12"/>
      <c r="I442" s="12"/>
      <c r="J442" s="12"/>
      <c r="K442" s="12"/>
      <c r="L442" s="12"/>
      <c r="M442" s="12"/>
      <c r="N442" s="12"/>
      <c r="O442" s="12"/>
      <c r="P442" s="12"/>
      <c r="Q442" s="12"/>
      <c r="R442" s="12"/>
      <c r="S442" s="12"/>
      <c r="T442" s="12"/>
      <c r="U442" s="12"/>
      <c r="V442" s="12"/>
      <c r="W442" s="12"/>
    </row>
    <row r="443" spans="1:23">
      <c r="A443" s="17" t="s">
        <v>632</v>
      </c>
      <c r="B443" s="18" t="s">
        <v>860</v>
      </c>
      <c r="C443" s="19">
        <v>55</v>
      </c>
      <c r="D443" s="19">
        <v>0</v>
      </c>
      <c r="E443" s="19">
        <v>8</v>
      </c>
      <c r="F443" s="19">
        <v>63</v>
      </c>
      <c r="G443" s="12"/>
      <c r="H443" s="12"/>
      <c r="I443" s="12"/>
      <c r="J443" s="12"/>
      <c r="K443" s="12"/>
      <c r="L443" s="12"/>
      <c r="M443" s="12"/>
      <c r="N443" s="12"/>
      <c r="O443" s="12"/>
      <c r="P443" s="12"/>
      <c r="Q443" s="12"/>
      <c r="R443" s="12"/>
      <c r="S443" s="12"/>
      <c r="T443" s="12"/>
      <c r="U443" s="12"/>
      <c r="V443" s="12"/>
      <c r="W443" s="12"/>
    </row>
    <row r="444" spans="1:23">
      <c r="A444" s="17" t="s">
        <v>633</v>
      </c>
      <c r="B444" s="18" t="s">
        <v>860</v>
      </c>
      <c r="C444" s="19">
        <v>18</v>
      </c>
      <c r="D444" s="19">
        <v>0</v>
      </c>
      <c r="E444" s="19">
        <v>2</v>
      </c>
      <c r="F444" s="19">
        <v>20</v>
      </c>
      <c r="G444" s="12"/>
      <c r="H444" s="12"/>
      <c r="I444" s="12"/>
      <c r="J444" s="12"/>
      <c r="K444" s="12"/>
      <c r="L444" s="12"/>
      <c r="M444" s="12"/>
      <c r="N444" s="12"/>
      <c r="O444" s="12"/>
      <c r="P444" s="12"/>
      <c r="Q444" s="12"/>
      <c r="R444" s="12"/>
      <c r="S444" s="12"/>
      <c r="T444" s="12"/>
      <c r="U444" s="12"/>
      <c r="V444" s="12"/>
      <c r="W444" s="12"/>
    </row>
    <row r="445" spans="1:23">
      <c r="A445" s="17" t="s">
        <v>634</v>
      </c>
      <c r="B445" s="18" t="s">
        <v>860</v>
      </c>
      <c r="C445" s="19">
        <v>378</v>
      </c>
      <c r="D445" s="19">
        <v>0</v>
      </c>
      <c r="E445" s="19">
        <v>25</v>
      </c>
      <c r="F445" s="19">
        <v>403</v>
      </c>
      <c r="G445" s="12"/>
      <c r="H445" s="12"/>
      <c r="I445" s="12"/>
      <c r="J445" s="12"/>
      <c r="K445" s="12"/>
      <c r="L445" s="12"/>
      <c r="M445" s="12"/>
      <c r="N445" s="12"/>
      <c r="O445" s="12"/>
      <c r="P445" s="12"/>
      <c r="Q445" s="12"/>
      <c r="R445" s="12"/>
      <c r="S445" s="12"/>
      <c r="T445" s="12"/>
      <c r="U445" s="12"/>
      <c r="V445" s="12"/>
      <c r="W445" s="12"/>
    </row>
    <row r="446" spans="1:23">
      <c r="A446" s="17" t="s">
        <v>635</v>
      </c>
      <c r="B446" s="18" t="s">
        <v>860</v>
      </c>
      <c r="C446" s="19">
        <v>114</v>
      </c>
      <c r="D446" s="19">
        <v>0</v>
      </c>
      <c r="E446" s="19">
        <v>17</v>
      </c>
      <c r="F446" s="19">
        <v>131</v>
      </c>
      <c r="G446" s="12"/>
      <c r="H446" s="12"/>
      <c r="I446" s="12"/>
      <c r="J446" s="12"/>
      <c r="K446" s="12"/>
      <c r="L446" s="12"/>
      <c r="M446" s="12"/>
      <c r="N446" s="12"/>
      <c r="O446" s="12"/>
      <c r="P446" s="12"/>
      <c r="Q446" s="12"/>
      <c r="R446" s="12"/>
      <c r="S446" s="12"/>
      <c r="T446" s="12"/>
      <c r="U446" s="12"/>
      <c r="V446" s="12"/>
      <c r="W446" s="12"/>
    </row>
    <row r="447" spans="1:23">
      <c r="A447" s="17" t="s">
        <v>636</v>
      </c>
      <c r="B447" s="18" t="s">
        <v>860</v>
      </c>
      <c r="C447" s="19">
        <v>25</v>
      </c>
      <c r="D447" s="19">
        <v>0</v>
      </c>
      <c r="E447" s="19">
        <v>2</v>
      </c>
      <c r="F447" s="19">
        <v>27</v>
      </c>
      <c r="G447" s="12"/>
      <c r="H447" s="12"/>
      <c r="I447" s="12"/>
      <c r="J447" s="12"/>
      <c r="K447" s="12"/>
      <c r="L447" s="12"/>
      <c r="M447" s="12"/>
      <c r="N447" s="12"/>
      <c r="O447" s="12"/>
      <c r="P447" s="12"/>
      <c r="Q447" s="12"/>
      <c r="R447" s="12"/>
      <c r="S447" s="12"/>
      <c r="T447" s="12"/>
      <c r="U447" s="12"/>
      <c r="V447" s="12"/>
      <c r="W447" s="12"/>
    </row>
    <row r="448" spans="1:23">
      <c r="A448" s="17" t="s">
        <v>637</v>
      </c>
      <c r="B448" s="18" t="s">
        <v>860</v>
      </c>
      <c r="C448" s="19">
        <v>193</v>
      </c>
      <c r="D448" s="19">
        <v>0</v>
      </c>
      <c r="E448" s="19">
        <v>19</v>
      </c>
      <c r="F448" s="19">
        <v>212</v>
      </c>
      <c r="G448" s="12"/>
      <c r="H448" s="12"/>
      <c r="I448" s="12"/>
      <c r="J448" s="12"/>
      <c r="K448" s="12"/>
      <c r="L448" s="12"/>
      <c r="M448" s="12"/>
      <c r="N448" s="12"/>
      <c r="O448" s="12"/>
      <c r="P448" s="12"/>
      <c r="Q448" s="12"/>
      <c r="R448" s="12"/>
      <c r="S448" s="12"/>
      <c r="T448" s="12"/>
      <c r="U448" s="12"/>
      <c r="V448" s="12"/>
      <c r="W448" s="12"/>
    </row>
    <row r="449" spans="1:23">
      <c r="A449" s="17" t="s">
        <v>638</v>
      </c>
      <c r="B449" s="18" t="s">
        <v>860</v>
      </c>
      <c r="C449" s="19">
        <v>57</v>
      </c>
      <c r="D449" s="19">
        <v>0</v>
      </c>
      <c r="E449" s="19">
        <v>8</v>
      </c>
      <c r="F449" s="19">
        <v>65</v>
      </c>
      <c r="G449" s="12"/>
      <c r="H449" s="12"/>
      <c r="I449" s="12"/>
      <c r="J449" s="12"/>
      <c r="K449" s="12"/>
      <c r="L449" s="12"/>
      <c r="M449" s="12"/>
      <c r="N449" s="12"/>
      <c r="O449" s="12"/>
      <c r="P449" s="12"/>
      <c r="Q449" s="12"/>
      <c r="R449" s="12"/>
      <c r="S449" s="12"/>
      <c r="T449" s="12"/>
      <c r="U449" s="12"/>
      <c r="V449" s="12"/>
      <c r="W449" s="12"/>
    </row>
    <row r="450" spans="1:23">
      <c r="A450" s="17" t="s">
        <v>639</v>
      </c>
      <c r="B450" s="18" t="s">
        <v>860</v>
      </c>
      <c r="C450" s="19">
        <v>13</v>
      </c>
      <c r="D450" s="19">
        <v>0</v>
      </c>
      <c r="E450" s="19">
        <v>2</v>
      </c>
      <c r="F450" s="19">
        <v>15</v>
      </c>
      <c r="G450" s="12"/>
      <c r="H450" s="12"/>
      <c r="I450" s="12"/>
      <c r="J450" s="12"/>
      <c r="K450" s="12"/>
      <c r="L450" s="12"/>
      <c r="M450" s="12"/>
      <c r="N450" s="12"/>
      <c r="O450" s="12"/>
      <c r="P450" s="12"/>
      <c r="Q450" s="12"/>
      <c r="R450" s="12"/>
      <c r="S450" s="12"/>
      <c r="T450" s="12"/>
      <c r="U450" s="12"/>
      <c r="V450" s="12"/>
      <c r="W450" s="12"/>
    </row>
    <row r="451" spans="1:23">
      <c r="A451" s="17" t="s">
        <v>640</v>
      </c>
      <c r="B451" s="18" t="s">
        <v>860</v>
      </c>
      <c r="C451" s="19">
        <v>317</v>
      </c>
      <c r="D451" s="19">
        <v>0</v>
      </c>
      <c r="E451" s="19">
        <v>24</v>
      </c>
      <c r="F451" s="19">
        <v>341</v>
      </c>
      <c r="G451" s="12"/>
      <c r="H451" s="12"/>
      <c r="I451" s="12"/>
      <c r="J451" s="12"/>
      <c r="K451" s="12"/>
      <c r="L451" s="12"/>
      <c r="M451" s="12"/>
      <c r="N451" s="12"/>
      <c r="O451" s="12"/>
      <c r="P451" s="12"/>
      <c r="Q451" s="12"/>
      <c r="R451" s="12"/>
      <c r="S451" s="12"/>
      <c r="T451" s="12"/>
      <c r="U451" s="12"/>
      <c r="V451" s="12"/>
      <c r="W451" s="12"/>
    </row>
    <row r="452" spans="1:23">
      <c r="A452" s="17" t="s">
        <v>641</v>
      </c>
      <c r="B452" s="18" t="s">
        <v>860</v>
      </c>
      <c r="C452" s="19">
        <v>109</v>
      </c>
      <c r="D452" s="19">
        <v>0</v>
      </c>
      <c r="E452" s="19">
        <v>16</v>
      </c>
      <c r="F452" s="19">
        <v>125</v>
      </c>
      <c r="G452" s="12"/>
      <c r="H452" s="12"/>
      <c r="I452" s="12"/>
      <c r="J452" s="12"/>
      <c r="K452" s="12"/>
      <c r="L452" s="12"/>
      <c r="M452" s="12"/>
      <c r="N452" s="12"/>
      <c r="O452" s="12"/>
      <c r="P452" s="12"/>
      <c r="Q452" s="12"/>
      <c r="R452" s="12"/>
      <c r="S452" s="12"/>
      <c r="T452" s="12"/>
      <c r="U452" s="12"/>
      <c r="V452" s="12"/>
      <c r="W452" s="12"/>
    </row>
    <row r="453" spans="1:23">
      <c r="A453" s="17" t="s">
        <v>642</v>
      </c>
      <c r="B453" s="18" t="s">
        <v>860</v>
      </c>
      <c r="C453" s="19">
        <v>26</v>
      </c>
      <c r="D453" s="19">
        <v>0</v>
      </c>
      <c r="E453" s="19">
        <v>2</v>
      </c>
      <c r="F453" s="19">
        <v>28</v>
      </c>
      <c r="G453" s="12"/>
      <c r="H453" s="12"/>
      <c r="I453" s="12"/>
      <c r="J453" s="12"/>
      <c r="K453" s="12"/>
      <c r="L453" s="12"/>
      <c r="M453" s="12"/>
      <c r="N453" s="12"/>
      <c r="O453" s="12"/>
      <c r="P453" s="12"/>
      <c r="Q453" s="12"/>
      <c r="R453" s="12"/>
      <c r="S453" s="12"/>
      <c r="T453" s="12"/>
      <c r="U453" s="12"/>
      <c r="V453" s="12"/>
      <c r="W453" s="12"/>
    </row>
    <row r="454" spans="1:23">
      <c r="A454" s="17" t="s">
        <v>643</v>
      </c>
      <c r="B454" s="18" t="s">
        <v>860</v>
      </c>
      <c r="C454" s="19">
        <v>58</v>
      </c>
      <c r="D454" s="19">
        <v>0</v>
      </c>
      <c r="E454" s="19">
        <v>9</v>
      </c>
      <c r="F454" s="19">
        <v>67</v>
      </c>
      <c r="G454" s="12"/>
      <c r="H454" s="12"/>
      <c r="I454" s="12"/>
      <c r="J454" s="12"/>
      <c r="K454" s="12"/>
      <c r="L454" s="12"/>
      <c r="M454" s="12"/>
      <c r="N454" s="12"/>
      <c r="O454" s="12"/>
      <c r="P454" s="12"/>
      <c r="Q454" s="12"/>
      <c r="R454" s="12"/>
      <c r="S454" s="12"/>
      <c r="T454" s="12"/>
      <c r="U454" s="12"/>
      <c r="V454" s="12"/>
      <c r="W454" s="12"/>
    </row>
    <row r="455" spans="1:23">
      <c r="A455" s="17" t="s">
        <v>644</v>
      </c>
      <c r="B455" s="18" t="s">
        <v>860</v>
      </c>
      <c r="C455" s="19">
        <v>18</v>
      </c>
      <c r="D455" s="19">
        <v>0</v>
      </c>
      <c r="E455" s="19">
        <v>4</v>
      </c>
      <c r="F455" s="19">
        <v>22</v>
      </c>
      <c r="G455" s="12"/>
      <c r="H455" s="12"/>
      <c r="I455" s="12"/>
      <c r="J455" s="12"/>
      <c r="K455" s="12"/>
      <c r="L455" s="12"/>
      <c r="M455" s="12"/>
      <c r="N455" s="12"/>
      <c r="O455" s="12"/>
      <c r="P455" s="12"/>
      <c r="Q455" s="12"/>
      <c r="R455" s="12"/>
      <c r="S455" s="12"/>
      <c r="T455" s="12"/>
      <c r="U455" s="12"/>
      <c r="V455" s="12"/>
      <c r="W455" s="12"/>
    </row>
    <row r="456" spans="1:23">
      <c r="A456" s="17" t="s">
        <v>645</v>
      </c>
      <c r="B456" s="18" t="s">
        <v>860</v>
      </c>
      <c r="C456" s="19">
        <v>7</v>
      </c>
      <c r="D456" s="19">
        <v>0</v>
      </c>
      <c r="E456" s="19">
        <v>2</v>
      </c>
      <c r="F456" s="19">
        <v>9</v>
      </c>
      <c r="G456" s="12"/>
      <c r="H456" s="12"/>
      <c r="I456" s="12"/>
      <c r="J456" s="12"/>
      <c r="K456" s="12"/>
      <c r="L456" s="12"/>
      <c r="M456" s="12"/>
      <c r="N456" s="12"/>
      <c r="O456" s="12"/>
      <c r="P456" s="12"/>
      <c r="Q456" s="12"/>
      <c r="R456" s="12"/>
      <c r="S456" s="12"/>
      <c r="T456" s="12"/>
      <c r="U456" s="12"/>
      <c r="V456" s="12"/>
      <c r="W456" s="12"/>
    </row>
    <row r="457" spans="1:23">
      <c r="A457" s="17" t="s">
        <v>646</v>
      </c>
      <c r="B457" s="18" t="s">
        <v>860</v>
      </c>
      <c r="C457" s="19">
        <v>94</v>
      </c>
      <c r="D457" s="19">
        <v>1</v>
      </c>
      <c r="E457" s="19">
        <v>9</v>
      </c>
      <c r="F457" s="19">
        <v>104</v>
      </c>
      <c r="G457" s="12"/>
      <c r="H457" s="12"/>
      <c r="I457" s="12"/>
      <c r="J457" s="12"/>
      <c r="K457" s="12"/>
      <c r="L457" s="12"/>
      <c r="M457" s="12"/>
      <c r="N457" s="12"/>
      <c r="O457" s="12"/>
      <c r="P457" s="12"/>
      <c r="Q457" s="12"/>
      <c r="R457" s="12"/>
      <c r="S457" s="12"/>
      <c r="T457" s="12"/>
      <c r="U457" s="12"/>
      <c r="V457" s="12"/>
      <c r="W457" s="12"/>
    </row>
    <row r="458" spans="1:23">
      <c r="A458" s="17" t="s">
        <v>647</v>
      </c>
      <c r="B458" s="18" t="s">
        <v>860</v>
      </c>
      <c r="C458" s="19">
        <v>17</v>
      </c>
      <c r="D458" s="19">
        <v>0</v>
      </c>
      <c r="E458" s="19">
        <v>5</v>
      </c>
      <c r="F458" s="19">
        <v>22</v>
      </c>
      <c r="G458" s="12"/>
      <c r="H458" s="12"/>
      <c r="I458" s="12"/>
      <c r="J458" s="12"/>
      <c r="K458" s="12"/>
      <c r="L458" s="12"/>
      <c r="M458" s="12"/>
      <c r="N458" s="12"/>
      <c r="O458" s="12"/>
      <c r="P458" s="12"/>
      <c r="Q458" s="12"/>
      <c r="R458" s="12"/>
      <c r="S458" s="12"/>
      <c r="T458" s="12"/>
      <c r="U458" s="12"/>
      <c r="V458" s="12"/>
      <c r="W458" s="12"/>
    </row>
    <row r="459" spans="1:23">
      <c r="A459" s="17" t="s">
        <v>648</v>
      </c>
      <c r="B459" s="18" t="s">
        <v>860</v>
      </c>
      <c r="C459" s="19">
        <v>10</v>
      </c>
      <c r="D459" s="19">
        <v>0</v>
      </c>
      <c r="E459" s="19">
        <v>2</v>
      </c>
      <c r="F459" s="19">
        <v>12</v>
      </c>
      <c r="G459" s="12"/>
      <c r="H459" s="12"/>
      <c r="I459" s="12"/>
      <c r="J459" s="12"/>
      <c r="K459" s="12"/>
      <c r="L459" s="12"/>
      <c r="M459" s="12"/>
      <c r="N459" s="12"/>
      <c r="O459" s="12"/>
      <c r="P459" s="12"/>
      <c r="Q459" s="12"/>
      <c r="R459" s="12"/>
      <c r="S459" s="12"/>
      <c r="T459" s="12"/>
      <c r="U459" s="12"/>
      <c r="V459" s="12"/>
      <c r="W459" s="12"/>
    </row>
    <row r="460" spans="1:23">
      <c r="A460" s="17" t="s">
        <v>649</v>
      </c>
      <c r="B460" s="18" t="s">
        <v>860</v>
      </c>
      <c r="C460" s="19">
        <v>117</v>
      </c>
      <c r="D460" s="19">
        <v>0</v>
      </c>
      <c r="E460" s="19">
        <v>14</v>
      </c>
      <c r="F460" s="19">
        <v>131</v>
      </c>
      <c r="G460" s="12"/>
      <c r="H460" s="12"/>
      <c r="I460" s="12"/>
      <c r="J460" s="12"/>
      <c r="K460" s="12"/>
      <c r="L460" s="12"/>
      <c r="M460" s="12"/>
      <c r="N460" s="12"/>
      <c r="O460" s="12"/>
      <c r="P460" s="12"/>
      <c r="Q460" s="12"/>
      <c r="R460" s="12"/>
      <c r="S460" s="12"/>
      <c r="T460" s="12"/>
      <c r="U460" s="12"/>
      <c r="V460" s="12"/>
      <c r="W460" s="12"/>
    </row>
    <row r="461" spans="1:23">
      <c r="A461" s="17" t="s">
        <v>650</v>
      </c>
      <c r="B461" s="18" t="s">
        <v>860</v>
      </c>
      <c r="C461" s="19">
        <v>23</v>
      </c>
      <c r="D461" s="19">
        <v>0</v>
      </c>
      <c r="E461" s="19">
        <v>5</v>
      </c>
      <c r="F461" s="19">
        <v>28</v>
      </c>
      <c r="G461" s="12"/>
      <c r="H461" s="12"/>
      <c r="I461" s="12"/>
      <c r="J461" s="12"/>
      <c r="K461" s="12"/>
      <c r="L461" s="12"/>
      <c r="M461" s="12"/>
      <c r="N461" s="12"/>
      <c r="O461" s="12"/>
      <c r="P461" s="12"/>
      <c r="Q461" s="12"/>
      <c r="R461" s="12"/>
      <c r="S461" s="12"/>
      <c r="T461" s="12"/>
      <c r="U461" s="12"/>
      <c r="V461" s="12"/>
      <c r="W461" s="12"/>
    </row>
    <row r="462" spans="1:23">
      <c r="A462" s="17" t="s">
        <v>651</v>
      </c>
      <c r="B462" s="18" t="s">
        <v>860</v>
      </c>
      <c r="C462" s="19">
        <v>10</v>
      </c>
      <c r="D462" s="19">
        <v>0</v>
      </c>
      <c r="E462" s="19">
        <v>2</v>
      </c>
      <c r="F462" s="19">
        <v>12</v>
      </c>
      <c r="G462" s="12"/>
      <c r="H462" s="12"/>
      <c r="I462" s="12"/>
      <c r="J462" s="12"/>
      <c r="K462" s="12"/>
      <c r="L462" s="12"/>
      <c r="M462" s="12"/>
      <c r="N462" s="12"/>
      <c r="O462" s="12"/>
      <c r="P462" s="12"/>
      <c r="Q462" s="12"/>
      <c r="R462" s="12"/>
      <c r="S462" s="12"/>
      <c r="T462" s="12"/>
      <c r="U462" s="12"/>
      <c r="V462" s="12"/>
      <c r="W462" s="12"/>
    </row>
    <row r="463" spans="1:23">
      <c r="A463" s="17" t="s">
        <v>652</v>
      </c>
      <c r="B463" s="18" t="s">
        <v>860</v>
      </c>
      <c r="C463" s="19">
        <v>164</v>
      </c>
      <c r="D463" s="19">
        <v>3</v>
      </c>
      <c r="E463" s="19">
        <v>19</v>
      </c>
      <c r="F463" s="19">
        <v>186</v>
      </c>
      <c r="G463" s="12"/>
      <c r="H463" s="12"/>
      <c r="I463" s="12"/>
      <c r="J463" s="12"/>
      <c r="K463" s="12"/>
      <c r="L463" s="12"/>
      <c r="M463" s="12"/>
      <c r="N463" s="12"/>
      <c r="O463" s="12"/>
      <c r="P463" s="12"/>
      <c r="Q463" s="12"/>
      <c r="R463" s="12"/>
      <c r="S463" s="12"/>
      <c r="T463" s="12"/>
      <c r="U463" s="12"/>
      <c r="V463" s="12"/>
      <c r="W463" s="12"/>
    </row>
    <row r="464" spans="1:23">
      <c r="A464" s="17" t="s">
        <v>653</v>
      </c>
      <c r="B464" s="18" t="s">
        <v>860</v>
      </c>
      <c r="C464" s="19">
        <v>28</v>
      </c>
      <c r="D464" s="19">
        <v>0</v>
      </c>
      <c r="E464" s="19">
        <v>6</v>
      </c>
      <c r="F464" s="19">
        <v>34</v>
      </c>
      <c r="G464" s="12"/>
      <c r="H464" s="12"/>
      <c r="I464" s="12"/>
      <c r="J464" s="12"/>
      <c r="K464" s="12"/>
      <c r="L464" s="12"/>
      <c r="M464" s="12"/>
      <c r="N464" s="12"/>
      <c r="O464" s="12"/>
      <c r="P464" s="12"/>
      <c r="Q464" s="12"/>
      <c r="R464" s="12"/>
      <c r="S464" s="12"/>
      <c r="T464" s="12"/>
      <c r="U464" s="12"/>
      <c r="V464" s="12"/>
      <c r="W464" s="12"/>
    </row>
    <row r="465" spans="1:23">
      <c r="A465" s="17" t="s">
        <v>654</v>
      </c>
      <c r="B465" s="18" t="s">
        <v>860</v>
      </c>
      <c r="C465" s="19">
        <v>14</v>
      </c>
      <c r="D465" s="19">
        <v>0</v>
      </c>
      <c r="E465" s="19">
        <v>2</v>
      </c>
      <c r="F465" s="19">
        <v>16</v>
      </c>
      <c r="G465" s="12"/>
      <c r="H465" s="12"/>
      <c r="I465" s="12"/>
      <c r="J465" s="12"/>
      <c r="K465" s="12"/>
      <c r="L465" s="12"/>
      <c r="M465" s="12"/>
      <c r="N465" s="12"/>
      <c r="O465" s="12"/>
      <c r="P465" s="12"/>
      <c r="Q465" s="12"/>
      <c r="R465" s="12"/>
      <c r="S465" s="12"/>
      <c r="T465" s="12"/>
      <c r="U465" s="12"/>
      <c r="V465" s="12"/>
      <c r="W465" s="12"/>
    </row>
    <row r="466" spans="1:23">
      <c r="A466" s="17" t="s">
        <v>655</v>
      </c>
      <c r="B466" s="18" t="s">
        <v>860</v>
      </c>
      <c r="C466" s="19">
        <v>87</v>
      </c>
      <c r="D466" s="19">
        <v>0</v>
      </c>
      <c r="E466" s="19">
        <v>8</v>
      </c>
      <c r="F466" s="19">
        <v>95</v>
      </c>
      <c r="G466" s="12"/>
      <c r="H466" s="12"/>
      <c r="I466" s="12"/>
      <c r="J466" s="12"/>
      <c r="K466" s="12"/>
      <c r="L466" s="12"/>
      <c r="M466" s="12"/>
      <c r="N466" s="12"/>
      <c r="O466" s="12"/>
      <c r="P466" s="12"/>
      <c r="Q466" s="12"/>
      <c r="R466" s="12"/>
      <c r="S466" s="12"/>
      <c r="T466" s="12"/>
      <c r="U466" s="12"/>
      <c r="V466" s="12"/>
      <c r="W466" s="12"/>
    </row>
    <row r="467" spans="1:23">
      <c r="A467" s="17" t="s">
        <v>656</v>
      </c>
      <c r="B467" s="18" t="s">
        <v>860</v>
      </c>
      <c r="C467" s="19">
        <v>18</v>
      </c>
      <c r="D467" s="19">
        <v>0</v>
      </c>
      <c r="E467" s="19">
        <v>4</v>
      </c>
      <c r="F467" s="19">
        <v>22</v>
      </c>
      <c r="G467" s="12"/>
      <c r="H467" s="12"/>
      <c r="I467" s="12"/>
      <c r="J467" s="12"/>
      <c r="K467" s="12"/>
      <c r="L467" s="12"/>
      <c r="M467" s="12"/>
      <c r="N467" s="12"/>
      <c r="O467" s="12"/>
      <c r="P467" s="12"/>
      <c r="Q467" s="12"/>
      <c r="R467" s="12"/>
      <c r="S467" s="12"/>
      <c r="T467" s="12"/>
      <c r="U467" s="12"/>
      <c r="V467" s="12"/>
      <c r="W467" s="12"/>
    </row>
    <row r="468" spans="1:23">
      <c r="A468" s="17" t="s">
        <v>657</v>
      </c>
      <c r="B468" s="18" t="s">
        <v>860</v>
      </c>
      <c r="C468" s="19">
        <v>9</v>
      </c>
      <c r="D468" s="19">
        <v>0</v>
      </c>
      <c r="E468" s="19">
        <v>2</v>
      </c>
      <c r="F468" s="19">
        <v>11</v>
      </c>
      <c r="G468" s="12"/>
      <c r="H468" s="12"/>
      <c r="I468" s="12"/>
      <c r="J468" s="12"/>
      <c r="K468" s="12"/>
      <c r="L468" s="12"/>
      <c r="M468" s="12"/>
      <c r="N468" s="12"/>
      <c r="O468" s="12"/>
      <c r="P468" s="12"/>
      <c r="Q468" s="12"/>
      <c r="R468" s="12"/>
      <c r="S468" s="12"/>
      <c r="T468" s="12"/>
      <c r="U468" s="12"/>
      <c r="V468" s="12"/>
      <c r="W468" s="12"/>
    </row>
    <row r="469" spans="1:23">
      <c r="A469" s="17" t="s">
        <v>658</v>
      </c>
      <c r="B469" s="18" t="s">
        <v>860</v>
      </c>
      <c r="C469" s="19">
        <v>139</v>
      </c>
      <c r="D469" s="19">
        <v>0</v>
      </c>
      <c r="E469" s="19">
        <v>8</v>
      </c>
      <c r="F469" s="19">
        <v>147</v>
      </c>
      <c r="G469" s="12"/>
      <c r="H469" s="12"/>
      <c r="I469" s="12"/>
      <c r="J469" s="12"/>
      <c r="K469" s="12"/>
      <c r="L469" s="12"/>
      <c r="M469" s="12"/>
      <c r="N469" s="12"/>
      <c r="O469" s="12"/>
      <c r="P469" s="12"/>
      <c r="Q469" s="12"/>
      <c r="R469" s="12"/>
      <c r="S469" s="12"/>
      <c r="T469" s="12"/>
      <c r="U469" s="12"/>
      <c r="V469" s="12"/>
      <c r="W469" s="12"/>
    </row>
    <row r="470" spans="1:23">
      <c r="A470" s="17" t="s">
        <v>659</v>
      </c>
      <c r="B470" s="18" t="s">
        <v>860</v>
      </c>
      <c r="C470" s="19">
        <v>67</v>
      </c>
      <c r="D470" s="19">
        <v>9</v>
      </c>
      <c r="E470" s="19">
        <v>15</v>
      </c>
      <c r="F470" s="19">
        <v>91</v>
      </c>
      <c r="G470" s="12"/>
      <c r="H470" s="12"/>
      <c r="I470" s="12"/>
      <c r="J470" s="12"/>
      <c r="K470" s="12"/>
      <c r="L470" s="12"/>
      <c r="M470" s="12"/>
      <c r="N470" s="12"/>
      <c r="O470" s="12"/>
      <c r="P470" s="12"/>
      <c r="Q470" s="12"/>
      <c r="R470" s="12"/>
      <c r="S470" s="12"/>
      <c r="T470" s="12"/>
      <c r="U470" s="12"/>
      <c r="V470" s="12"/>
      <c r="W470" s="12"/>
    </row>
    <row r="471" spans="1:23">
      <c r="A471" s="17" t="s">
        <v>660</v>
      </c>
      <c r="B471" s="18" t="s">
        <v>860</v>
      </c>
      <c r="C471" s="19">
        <v>8</v>
      </c>
      <c r="D471" s="19">
        <v>0</v>
      </c>
      <c r="E471" s="19">
        <v>3</v>
      </c>
      <c r="F471" s="19">
        <v>11</v>
      </c>
      <c r="G471" s="12"/>
      <c r="H471" s="12"/>
      <c r="I471" s="12"/>
      <c r="J471" s="12"/>
      <c r="K471" s="12"/>
      <c r="L471" s="12"/>
      <c r="M471" s="12"/>
      <c r="N471" s="12"/>
      <c r="O471" s="12"/>
      <c r="P471" s="12"/>
      <c r="Q471" s="12"/>
      <c r="R471" s="12"/>
      <c r="S471" s="12"/>
      <c r="T471" s="12"/>
      <c r="U471" s="12"/>
      <c r="V471" s="12"/>
      <c r="W471" s="12"/>
    </row>
    <row r="472" spans="1:23">
      <c r="A472" s="17" t="s">
        <v>661</v>
      </c>
      <c r="B472" s="18" t="s">
        <v>860</v>
      </c>
      <c r="C472" s="19">
        <v>8</v>
      </c>
      <c r="D472" s="19">
        <v>0</v>
      </c>
      <c r="E472" s="19">
        <v>3</v>
      </c>
      <c r="F472" s="19">
        <v>11</v>
      </c>
      <c r="G472" s="12"/>
      <c r="H472" s="12"/>
      <c r="I472" s="12"/>
      <c r="J472" s="12"/>
      <c r="K472" s="12"/>
      <c r="L472" s="12"/>
      <c r="M472" s="12"/>
      <c r="N472" s="12"/>
      <c r="O472" s="12"/>
      <c r="P472" s="12"/>
      <c r="Q472" s="12"/>
      <c r="R472" s="12"/>
      <c r="S472" s="12"/>
      <c r="T472" s="12"/>
      <c r="U472" s="12"/>
      <c r="V472" s="12"/>
      <c r="W472" s="12"/>
    </row>
    <row r="473" spans="1:23">
      <c r="A473" s="17" t="s">
        <v>662</v>
      </c>
      <c r="B473" s="18" t="s">
        <v>860</v>
      </c>
      <c r="C473" s="19">
        <v>16</v>
      </c>
      <c r="D473" s="19">
        <v>0</v>
      </c>
      <c r="E473" s="19">
        <v>3</v>
      </c>
      <c r="F473" s="19">
        <v>19</v>
      </c>
      <c r="G473" s="12"/>
      <c r="H473" s="12"/>
      <c r="I473" s="12"/>
      <c r="J473" s="12"/>
      <c r="K473" s="12"/>
      <c r="L473" s="12"/>
      <c r="M473" s="12"/>
      <c r="N473" s="12"/>
      <c r="O473" s="12"/>
      <c r="P473" s="12"/>
      <c r="Q473" s="12"/>
      <c r="R473" s="12"/>
      <c r="S473" s="12"/>
      <c r="T473" s="12"/>
      <c r="U473" s="12"/>
      <c r="V473" s="12"/>
      <c r="W473" s="12"/>
    </row>
    <row r="474" spans="1:23">
      <c r="A474" s="17" t="s">
        <v>663</v>
      </c>
      <c r="B474" s="18" t="s">
        <v>860</v>
      </c>
      <c r="C474" s="19">
        <v>16</v>
      </c>
      <c r="D474" s="19">
        <v>0</v>
      </c>
      <c r="E474" s="19">
        <v>3</v>
      </c>
      <c r="F474" s="19">
        <v>19</v>
      </c>
      <c r="G474" s="12"/>
      <c r="H474" s="12"/>
      <c r="I474" s="12"/>
      <c r="J474" s="12"/>
      <c r="K474" s="12"/>
      <c r="L474" s="12"/>
      <c r="M474" s="12"/>
      <c r="N474" s="12"/>
      <c r="O474" s="12"/>
      <c r="P474" s="12"/>
      <c r="Q474" s="12"/>
      <c r="R474" s="12"/>
      <c r="S474" s="12"/>
      <c r="T474" s="12"/>
      <c r="U474" s="12"/>
      <c r="V474" s="12"/>
      <c r="W474" s="12"/>
    </row>
    <row r="475" spans="1:23">
      <c r="A475" s="17" t="s">
        <v>664</v>
      </c>
      <c r="B475" s="18" t="s">
        <v>860</v>
      </c>
      <c r="C475" s="19">
        <v>8</v>
      </c>
      <c r="D475" s="19">
        <v>0</v>
      </c>
      <c r="E475" s="19">
        <v>3</v>
      </c>
      <c r="F475" s="19">
        <v>11</v>
      </c>
      <c r="G475" s="12"/>
      <c r="H475" s="12"/>
      <c r="I475" s="12"/>
      <c r="J475" s="12"/>
      <c r="K475" s="12"/>
      <c r="L475" s="12"/>
      <c r="M475" s="12"/>
      <c r="N475" s="12"/>
      <c r="O475" s="12"/>
      <c r="P475" s="12"/>
      <c r="Q475" s="12"/>
      <c r="R475" s="12"/>
      <c r="S475" s="12"/>
      <c r="T475" s="12"/>
      <c r="U475" s="12"/>
      <c r="V475" s="12"/>
      <c r="W475" s="12"/>
    </row>
    <row r="476" spans="1:23">
      <c r="A476" s="17" t="s">
        <v>665</v>
      </c>
      <c r="B476" s="18" t="s">
        <v>860</v>
      </c>
      <c r="C476" s="19">
        <v>8</v>
      </c>
      <c r="D476" s="19">
        <v>0</v>
      </c>
      <c r="E476" s="19">
        <v>3</v>
      </c>
      <c r="F476" s="19">
        <v>11</v>
      </c>
      <c r="G476" s="12"/>
      <c r="H476" s="12"/>
      <c r="I476" s="12"/>
      <c r="J476" s="12"/>
      <c r="K476" s="12"/>
      <c r="L476" s="12"/>
      <c r="M476" s="12"/>
      <c r="N476" s="12"/>
      <c r="O476" s="12"/>
      <c r="P476" s="12"/>
      <c r="Q476" s="12"/>
      <c r="R476" s="12"/>
      <c r="S476" s="12"/>
      <c r="T476" s="12"/>
      <c r="U476" s="12"/>
      <c r="V476" s="12"/>
      <c r="W476" s="12"/>
    </row>
    <row r="477" spans="1:23">
      <c r="A477" s="17" t="s">
        <v>666</v>
      </c>
      <c r="B477" s="18" t="s">
        <v>860</v>
      </c>
      <c r="C477" s="19">
        <v>93</v>
      </c>
      <c r="D477" s="19">
        <v>0</v>
      </c>
      <c r="E477" s="19">
        <v>10</v>
      </c>
      <c r="F477" s="19">
        <v>103</v>
      </c>
      <c r="G477" s="12"/>
      <c r="H477" s="12"/>
      <c r="I477" s="12"/>
      <c r="J477" s="12"/>
      <c r="K477" s="12"/>
      <c r="L477" s="12"/>
      <c r="M477" s="12"/>
      <c r="N477" s="12"/>
      <c r="O477" s="12"/>
      <c r="P477" s="12"/>
      <c r="Q477" s="12"/>
      <c r="R477" s="12"/>
      <c r="S477" s="12"/>
      <c r="T477" s="12"/>
      <c r="U477" s="12"/>
      <c r="V477" s="12"/>
      <c r="W477" s="12"/>
    </row>
    <row r="478" spans="1:23">
      <c r="A478" s="17" t="s">
        <v>667</v>
      </c>
      <c r="B478" s="18" t="s">
        <v>860</v>
      </c>
      <c r="C478" s="19">
        <v>15</v>
      </c>
      <c r="D478" s="19">
        <v>0</v>
      </c>
      <c r="E478" s="19">
        <v>4</v>
      </c>
      <c r="F478" s="19">
        <v>19</v>
      </c>
      <c r="G478" s="12"/>
      <c r="H478" s="12"/>
      <c r="I478" s="12"/>
      <c r="J478" s="12"/>
      <c r="K478" s="12"/>
      <c r="L478" s="12"/>
      <c r="M478" s="12"/>
      <c r="N478" s="12"/>
      <c r="O478" s="12"/>
      <c r="P478" s="12"/>
      <c r="Q478" s="12"/>
      <c r="R478" s="12"/>
      <c r="S478" s="12"/>
      <c r="T478" s="12"/>
      <c r="U478" s="12"/>
      <c r="V478" s="12"/>
      <c r="W478" s="12"/>
    </row>
    <row r="479" spans="1:23">
      <c r="A479" s="17" t="s">
        <v>668</v>
      </c>
      <c r="B479" s="18" t="s">
        <v>860</v>
      </c>
      <c r="C479" s="19">
        <v>101</v>
      </c>
      <c r="D479" s="19">
        <v>0</v>
      </c>
      <c r="E479" s="19">
        <v>11</v>
      </c>
      <c r="F479" s="19">
        <v>112</v>
      </c>
      <c r="G479" s="12"/>
      <c r="H479" s="12"/>
      <c r="I479" s="12"/>
      <c r="J479" s="12"/>
      <c r="K479" s="12"/>
      <c r="L479" s="12"/>
      <c r="M479" s="12"/>
      <c r="N479" s="12"/>
      <c r="O479" s="12"/>
      <c r="P479" s="12"/>
      <c r="Q479" s="12"/>
      <c r="R479" s="12"/>
      <c r="S479" s="12"/>
      <c r="T479" s="12"/>
      <c r="U479" s="12"/>
      <c r="V479" s="12"/>
      <c r="W479" s="12"/>
    </row>
    <row r="480" spans="1:23">
      <c r="A480" s="17" t="s">
        <v>669</v>
      </c>
      <c r="B480" s="18" t="s">
        <v>860</v>
      </c>
      <c r="C480" s="19">
        <v>25</v>
      </c>
      <c r="D480" s="19">
        <v>0</v>
      </c>
      <c r="E480" s="19">
        <v>3</v>
      </c>
      <c r="F480" s="19">
        <v>28</v>
      </c>
      <c r="G480" s="12"/>
      <c r="H480" s="12"/>
      <c r="I480" s="12"/>
      <c r="J480" s="12"/>
      <c r="K480" s="12"/>
      <c r="L480" s="12"/>
      <c r="M480" s="12"/>
      <c r="N480" s="12"/>
      <c r="O480" s="12"/>
      <c r="P480" s="12"/>
      <c r="Q480" s="12"/>
      <c r="R480" s="12"/>
      <c r="S480" s="12"/>
      <c r="T480" s="12"/>
      <c r="U480" s="12"/>
      <c r="V480" s="12"/>
      <c r="W480" s="12"/>
    </row>
    <row r="481" spans="1:23">
      <c r="A481" s="17" t="s">
        <v>670</v>
      </c>
      <c r="B481" s="18" t="s">
        <v>860</v>
      </c>
      <c r="C481" s="19">
        <v>102</v>
      </c>
      <c r="D481" s="19">
        <v>3</v>
      </c>
      <c r="E481" s="19">
        <v>16</v>
      </c>
      <c r="F481" s="19">
        <v>121</v>
      </c>
      <c r="G481" s="12"/>
      <c r="H481" s="12"/>
      <c r="I481" s="12"/>
      <c r="J481" s="12"/>
      <c r="K481" s="12"/>
      <c r="L481" s="12"/>
      <c r="M481" s="12"/>
      <c r="N481" s="12"/>
      <c r="O481" s="12"/>
      <c r="P481" s="12"/>
      <c r="Q481" s="12"/>
      <c r="R481" s="12"/>
      <c r="S481" s="12"/>
      <c r="T481" s="12"/>
      <c r="U481" s="12"/>
      <c r="V481" s="12"/>
      <c r="W481" s="12"/>
    </row>
    <row r="482" spans="1:23">
      <c r="A482" s="17" t="s">
        <v>671</v>
      </c>
      <c r="B482" s="18" t="s">
        <v>860</v>
      </c>
      <c r="C482" s="19">
        <v>19</v>
      </c>
      <c r="D482" s="19">
        <v>1</v>
      </c>
      <c r="E482" s="19">
        <v>4</v>
      </c>
      <c r="F482" s="19">
        <v>24</v>
      </c>
      <c r="G482" s="12"/>
      <c r="H482" s="12"/>
      <c r="I482" s="12"/>
      <c r="J482" s="12"/>
      <c r="K482" s="12"/>
      <c r="L482" s="12"/>
      <c r="M482" s="12"/>
      <c r="N482" s="12"/>
      <c r="O482" s="12"/>
      <c r="P482" s="12"/>
      <c r="Q482" s="12"/>
      <c r="R482" s="12"/>
      <c r="S482" s="12"/>
      <c r="T482" s="12"/>
      <c r="U482" s="12"/>
      <c r="V482" s="12"/>
      <c r="W482" s="12"/>
    </row>
    <row r="483" spans="1:23">
      <c r="A483" s="17" t="s">
        <v>672</v>
      </c>
      <c r="B483" s="18" t="s">
        <v>860</v>
      </c>
      <c r="C483" s="19">
        <v>261</v>
      </c>
      <c r="D483" s="19">
        <v>0</v>
      </c>
      <c r="E483" s="19">
        <v>56</v>
      </c>
      <c r="F483" s="19">
        <v>317</v>
      </c>
      <c r="G483" s="12"/>
      <c r="H483" s="12"/>
      <c r="I483" s="12"/>
      <c r="J483" s="12"/>
      <c r="K483" s="12"/>
      <c r="L483" s="12"/>
      <c r="M483" s="12"/>
      <c r="N483" s="12"/>
      <c r="O483" s="12"/>
      <c r="P483" s="12"/>
      <c r="Q483" s="12"/>
      <c r="R483" s="12"/>
      <c r="S483" s="12"/>
      <c r="T483" s="12"/>
      <c r="U483" s="12"/>
      <c r="V483" s="12"/>
      <c r="W483" s="12"/>
    </row>
    <row r="484" spans="1:23">
      <c r="A484" s="17" t="s">
        <v>673</v>
      </c>
      <c r="B484" s="18" t="s">
        <v>860</v>
      </c>
      <c r="C484" s="19">
        <v>5</v>
      </c>
      <c r="D484" s="19">
        <v>0</v>
      </c>
      <c r="E484" s="19">
        <v>2</v>
      </c>
      <c r="F484" s="19">
        <v>7</v>
      </c>
      <c r="G484" s="12"/>
      <c r="H484" s="12"/>
      <c r="I484" s="12"/>
      <c r="J484" s="12"/>
      <c r="K484" s="12"/>
      <c r="L484" s="12"/>
      <c r="M484" s="12"/>
      <c r="N484" s="12"/>
      <c r="O484" s="12"/>
      <c r="P484" s="12"/>
      <c r="Q484" s="12"/>
      <c r="R484" s="12"/>
      <c r="S484" s="12"/>
      <c r="T484" s="12"/>
      <c r="U484" s="12"/>
      <c r="V484" s="12"/>
      <c r="W484" s="12"/>
    </row>
    <row r="485" spans="1:23">
      <c r="A485" s="17" t="s">
        <v>674</v>
      </c>
      <c r="B485" s="18" t="s">
        <v>860</v>
      </c>
      <c r="C485" s="19">
        <v>8</v>
      </c>
      <c r="D485" s="19">
        <v>0</v>
      </c>
      <c r="E485" s="19">
        <v>3</v>
      </c>
      <c r="F485" s="19">
        <v>11</v>
      </c>
      <c r="G485" s="12"/>
      <c r="H485" s="12"/>
      <c r="I485" s="12"/>
      <c r="J485" s="12"/>
      <c r="K485" s="12"/>
      <c r="L485" s="12"/>
      <c r="M485" s="12"/>
      <c r="N485" s="12"/>
      <c r="O485" s="12"/>
      <c r="P485" s="12"/>
      <c r="Q485" s="12"/>
      <c r="R485" s="12"/>
      <c r="S485" s="12"/>
      <c r="T485" s="12"/>
      <c r="U485" s="12"/>
      <c r="V485" s="12"/>
      <c r="W485" s="12"/>
    </row>
    <row r="486" spans="1:23">
      <c r="A486" s="17" t="s">
        <v>675</v>
      </c>
      <c r="B486" s="18" t="s">
        <v>860</v>
      </c>
      <c r="C486" s="19">
        <v>186</v>
      </c>
      <c r="D486" s="19">
        <v>0</v>
      </c>
      <c r="E486" s="19">
        <v>2</v>
      </c>
      <c r="F486" s="19">
        <v>188</v>
      </c>
      <c r="G486" s="12"/>
      <c r="H486" s="12"/>
      <c r="I486" s="12"/>
      <c r="J486" s="12"/>
      <c r="K486" s="12"/>
      <c r="L486" s="12"/>
      <c r="M486" s="12"/>
      <c r="N486" s="12"/>
      <c r="O486" s="12"/>
      <c r="P486" s="12"/>
      <c r="Q486" s="12"/>
      <c r="R486" s="12"/>
      <c r="S486" s="12"/>
      <c r="T486" s="12"/>
      <c r="U486" s="12"/>
      <c r="V486" s="12"/>
      <c r="W486" s="12"/>
    </row>
    <row r="487" spans="1:23">
      <c r="A487" s="17" t="s">
        <v>676</v>
      </c>
      <c r="B487" s="18" t="s">
        <v>860</v>
      </c>
      <c r="C487" s="19">
        <v>260</v>
      </c>
      <c r="D487" s="19">
        <v>0</v>
      </c>
      <c r="E487" s="19">
        <v>2</v>
      </c>
      <c r="F487" s="19">
        <v>262</v>
      </c>
      <c r="G487" s="12"/>
      <c r="H487" s="12"/>
      <c r="I487" s="12"/>
      <c r="J487" s="12"/>
      <c r="K487" s="12"/>
      <c r="L487" s="12"/>
      <c r="M487" s="12"/>
      <c r="N487" s="12"/>
      <c r="O487" s="12"/>
      <c r="P487" s="12"/>
      <c r="Q487" s="12"/>
      <c r="R487" s="12"/>
      <c r="S487" s="12"/>
      <c r="T487" s="12"/>
      <c r="U487" s="12"/>
      <c r="V487" s="12"/>
      <c r="W487" s="12"/>
    </row>
    <row r="488" spans="1:23">
      <c r="A488" s="17" t="s">
        <v>677</v>
      </c>
      <c r="B488" s="18" t="s">
        <v>860</v>
      </c>
      <c r="C488" s="19">
        <v>35</v>
      </c>
      <c r="D488" s="19">
        <v>0</v>
      </c>
      <c r="E488" s="19">
        <v>7</v>
      </c>
      <c r="F488" s="19">
        <v>42</v>
      </c>
      <c r="G488" s="12"/>
      <c r="H488" s="12"/>
      <c r="I488" s="12"/>
      <c r="J488" s="12"/>
      <c r="K488" s="12"/>
      <c r="L488" s="12"/>
      <c r="M488" s="12"/>
      <c r="N488" s="12"/>
      <c r="O488" s="12"/>
      <c r="P488" s="12"/>
      <c r="Q488" s="12"/>
      <c r="R488" s="12"/>
      <c r="S488" s="12"/>
      <c r="T488" s="12"/>
      <c r="U488" s="12"/>
      <c r="V488" s="12"/>
      <c r="W488" s="12"/>
    </row>
    <row r="489" spans="1:23">
      <c r="A489" s="17" t="s">
        <v>678</v>
      </c>
      <c r="B489" s="18" t="s">
        <v>860</v>
      </c>
      <c r="C489" s="19">
        <v>42</v>
      </c>
      <c r="D489" s="19">
        <v>1</v>
      </c>
      <c r="E489" s="19">
        <v>10</v>
      </c>
      <c r="F489" s="19">
        <v>53</v>
      </c>
      <c r="G489" s="12"/>
      <c r="H489" s="12"/>
      <c r="I489" s="12"/>
      <c r="J489" s="12"/>
      <c r="K489" s="12"/>
      <c r="L489" s="12"/>
      <c r="M489" s="12"/>
      <c r="N489" s="12"/>
      <c r="O489" s="12"/>
      <c r="P489" s="12"/>
      <c r="Q489" s="12"/>
      <c r="R489" s="12"/>
      <c r="S489" s="12"/>
      <c r="T489" s="12"/>
      <c r="U489" s="12"/>
      <c r="V489" s="12"/>
      <c r="W489" s="12"/>
    </row>
    <row r="490" spans="1:23">
      <c r="A490" s="17" t="s">
        <v>679</v>
      </c>
      <c r="B490" s="18" t="s">
        <v>860</v>
      </c>
      <c r="C490" s="19">
        <v>499</v>
      </c>
      <c r="D490" s="19">
        <v>0</v>
      </c>
      <c r="E490" s="19">
        <v>9</v>
      </c>
      <c r="F490" s="19">
        <v>508</v>
      </c>
      <c r="G490" s="12"/>
      <c r="H490" s="12"/>
      <c r="I490" s="12"/>
      <c r="J490" s="12"/>
      <c r="K490" s="12"/>
      <c r="L490" s="12"/>
      <c r="M490" s="12"/>
      <c r="N490" s="12"/>
      <c r="O490" s="12"/>
      <c r="P490" s="12"/>
      <c r="Q490" s="12"/>
      <c r="R490" s="12"/>
      <c r="S490" s="12"/>
      <c r="T490" s="12"/>
      <c r="U490" s="12"/>
      <c r="V490" s="12"/>
      <c r="W490" s="12"/>
    </row>
    <row r="491" spans="1:23">
      <c r="A491" s="17" t="s">
        <v>680</v>
      </c>
      <c r="B491" s="18" t="s">
        <v>860</v>
      </c>
      <c r="C491" s="19">
        <v>187</v>
      </c>
      <c r="D491" s="19">
        <v>0</v>
      </c>
      <c r="E491" s="19">
        <v>1</v>
      </c>
      <c r="F491" s="19">
        <v>188</v>
      </c>
      <c r="G491" s="12"/>
      <c r="H491" s="12"/>
      <c r="I491" s="12"/>
      <c r="J491" s="12"/>
      <c r="K491" s="12"/>
      <c r="L491" s="12"/>
      <c r="M491" s="12"/>
      <c r="N491" s="12"/>
      <c r="O491" s="12"/>
      <c r="P491" s="12"/>
      <c r="Q491" s="12"/>
      <c r="R491" s="12"/>
      <c r="S491" s="12"/>
      <c r="T491" s="12"/>
      <c r="U491" s="12"/>
      <c r="V491" s="12"/>
      <c r="W491" s="12"/>
    </row>
    <row r="492" spans="1:23">
      <c r="A492" s="17" t="s">
        <v>681</v>
      </c>
      <c r="B492" s="18" t="s">
        <v>860</v>
      </c>
      <c r="C492" s="19">
        <v>15</v>
      </c>
      <c r="D492" s="19">
        <v>0</v>
      </c>
      <c r="E492" s="19">
        <v>3</v>
      </c>
      <c r="F492" s="19">
        <v>18</v>
      </c>
      <c r="G492" s="12"/>
      <c r="H492" s="12"/>
      <c r="I492" s="12"/>
      <c r="J492" s="12"/>
      <c r="K492" s="12"/>
      <c r="L492" s="12"/>
      <c r="M492" s="12"/>
      <c r="N492" s="12"/>
      <c r="O492" s="12"/>
      <c r="P492" s="12"/>
      <c r="Q492" s="12"/>
      <c r="R492" s="12"/>
      <c r="S492" s="12"/>
      <c r="T492" s="12"/>
      <c r="U492" s="12"/>
      <c r="V492" s="12"/>
      <c r="W492" s="12"/>
    </row>
    <row r="493" spans="1:23">
      <c r="A493" s="17" t="s">
        <v>682</v>
      </c>
      <c r="B493" s="18" t="s">
        <v>860</v>
      </c>
      <c r="C493" s="19">
        <v>114</v>
      </c>
      <c r="D493" s="19">
        <v>0</v>
      </c>
      <c r="E493" s="19">
        <v>3</v>
      </c>
      <c r="F493" s="19">
        <v>117</v>
      </c>
      <c r="G493" s="12"/>
      <c r="H493" s="12"/>
      <c r="I493" s="12"/>
      <c r="J493" s="12"/>
      <c r="K493" s="12"/>
      <c r="L493" s="12"/>
      <c r="M493" s="12"/>
      <c r="N493" s="12"/>
      <c r="O493" s="12"/>
      <c r="P493" s="12"/>
      <c r="Q493" s="12"/>
      <c r="R493" s="12"/>
      <c r="S493" s="12"/>
      <c r="T493" s="12"/>
      <c r="U493" s="12"/>
      <c r="V493" s="12"/>
      <c r="W493" s="12"/>
    </row>
    <row r="494" spans="1:23">
      <c r="A494" s="17" t="s">
        <v>683</v>
      </c>
      <c r="B494" s="18" t="s">
        <v>860</v>
      </c>
      <c r="C494" s="19">
        <v>54</v>
      </c>
      <c r="D494" s="19">
        <v>7</v>
      </c>
      <c r="E494" s="19">
        <v>8</v>
      </c>
      <c r="F494" s="19">
        <v>69</v>
      </c>
      <c r="G494" s="12"/>
      <c r="H494" s="12"/>
      <c r="I494" s="12"/>
      <c r="J494" s="12"/>
      <c r="K494" s="12"/>
      <c r="L494" s="12"/>
      <c r="M494" s="12"/>
      <c r="N494" s="12"/>
      <c r="O494" s="12"/>
      <c r="P494" s="12"/>
      <c r="Q494" s="12"/>
      <c r="R494" s="12"/>
      <c r="S494" s="12"/>
      <c r="T494" s="12"/>
      <c r="U494" s="12"/>
      <c r="V494" s="12"/>
      <c r="W494" s="12"/>
    </row>
    <row r="495" spans="1:23">
      <c r="A495" s="17" t="s">
        <v>684</v>
      </c>
      <c r="B495" s="18" t="s">
        <v>860</v>
      </c>
      <c r="C495" s="19">
        <v>872</v>
      </c>
      <c r="D495" s="19">
        <v>3</v>
      </c>
      <c r="E495" s="19">
        <v>25</v>
      </c>
      <c r="F495" s="19">
        <v>900</v>
      </c>
      <c r="G495" s="12"/>
      <c r="H495" s="12"/>
      <c r="I495" s="12"/>
      <c r="J495" s="12"/>
      <c r="K495" s="12"/>
      <c r="L495" s="12"/>
      <c r="M495" s="12"/>
      <c r="N495" s="12"/>
      <c r="O495" s="12"/>
      <c r="P495" s="12"/>
      <c r="Q495" s="12"/>
      <c r="R495" s="12"/>
      <c r="S495" s="12"/>
      <c r="T495" s="12"/>
      <c r="U495" s="12"/>
      <c r="V495" s="12"/>
      <c r="W495" s="12"/>
    </row>
    <row r="496" spans="1:23">
      <c r="A496" s="17" t="s">
        <v>685</v>
      </c>
      <c r="B496" s="18" t="s">
        <v>860</v>
      </c>
      <c r="C496" s="19">
        <v>13</v>
      </c>
      <c r="D496" s="19">
        <v>6</v>
      </c>
      <c r="E496" s="19">
        <v>3</v>
      </c>
      <c r="F496" s="19">
        <v>22</v>
      </c>
      <c r="G496" s="12"/>
      <c r="H496" s="12"/>
      <c r="I496" s="12"/>
      <c r="J496" s="12"/>
      <c r="K496" s="12"/>
      <c r="L496" s="12"/>
      <c r="M496" s="12"/>
      <c r="N496" s="12"/>
      <c r="O496" s="12"/>
      <c r="P496" s="12"/>
      <c r="Q496" s="12"/>
      <c r="R496" s="12"/>
      <c r="S496" s="12"/>
      <c r="T496" s="12"/>
      <c r="U496" s="12"/>
      <c r="V496" s="12"/>
      <c r="W496" s="12"/>
    </row>
    <row r="497" spans="1:23">
      <c r="A497" s="17" t="s">
        <v>686</v>
      </c>
      <c r="B497" s="18" t="s">
        <v>860</v>
      </c>
      <c r="C497" s="19">
        <v>192</v>
      </c>
      <c r="D497" s="19">
        <v>25</v>
      </c>
      <c r="E497" s="19">
        <v>12</v>
      </c>
      <c r="F497" s="19">
        <v>229</v>
      </c>
      <c r="G497" s="12"/>
      <c r="H497" s="12"/>
      <c r="I497" s="12"/>
      <c r="J497" s="12"/>
      <c r="K497" s="12"/>
      <c r="L497" s="12"/>
      <c r="M497" s="12"/>
      <c r="N497" s="12"/>
      <c r="O497" s="12"/>
      <c r="P497" s="12"/>
      <c r="Q497" s="12"/>
      <c r="R497" s="12"/>
      <c r="S497" s="12"/>
      <c r="T497" s="12"/>
      <c r="U497" s="12"/>
      <c r="V497" s="12"/>
      <c r="W497" s="12"/>
    </row>
    <row r="498" spans="1:23">
      <c r="A498" s="17" t="s">
        <v>687</v>
      </c>
      <c r="B498" s="18" t="s">
        <v>860</v>
      </c>
      <c r="C498" s="19">
        <v>15</v>
      </c>
      <c r="D498" s="19">
        <v>6</v>
      </c>
      <c r="E498" s="19">
        <v>3</v>
      </c>
      <c r="F498" s="19">
        <v>24</v>
      </c>
      <c r="G498" s="12"/>
      <c r="H498" s="12"/>
      <c r="I498" s="12"/>
      <c r="J498" s="12"/>
      <c r="K498" s="12"/>
      <c r="L498" s="12"/>
      <c r="M498" s="12"/>
      <c r="N498" s="12"/>
      <c r="O498" s="12"/>
      <c r="P498" s="12"/>
      <c r="Q498" s="12"/>
      <c r="R498" s="12"/>
      <c r="S498" s="12"/>
      <c r="T498" s="12"/>
      <c r="U498" s="12"/>
      <c r="V498" s="12"/>
      <c r="W498" s="12"/>
    </row>
    <row r="499" spans="1:23">
      <c r="A499" s="17" t="s">
        <v>688</v>
      </c>
      <c r="B499" s="18" t="s">
        <v>860</v>
      </c>
      <c r="C499" s="19">
        <v>133</v>
      </c>
      <c r="D499" s="19">
        <v>2</v>
      </c>
      <c r="E499" s="19">
        <v>11</v>
      </c>
      <c r="F499" s="19">
        <v>146</v>
      </c>
      <c r="G499" s="12"/>
      <c r="H499" s="12"/>
      <c r="I499" s="12"/>
      <c r="J499" s="12"/>
      <c r="K499" s="12"/>
      <c r="L499" s="12"/>
      <c r="M499" s="12"/>
      <c r="N499" s="12"/>
      <c r="O499" s="12"/>
      <c r="P499" s="12"/>
      <c r="Q499" s="12"/>
      <c r="R499" s="12"/>
      <c r="S499" s="12"/>
      <c r="T499" s="12"/>
      <c r="U499" s="12"/>
      <c r="V499" s="12"/>
      <c r="W499" s="12"/>
    </row>
    <row r="500" spans="1:23">
      <c r="A500" s="17" t="s">
        <v>689</v>
      </c>
      <c r="B500" s="18" t="s">
        <v>860</v>
      </c>
      <c r="C500" s="19">
        <v>188</v>
      </c>
      <c r="D500" s="19">
        <v>20</v>
      </c>
      <c r="E500" s="19">
        <v>19</v>
      </c>
      <c r="F500" s="19">
        <v>227</v>
      </c>
      <c r="G500" s="12"/>
      <c r="H500" s="12"/>
      <c r="I500" s="12"/>
      <c r="J500" s="12"/>
      <c r="K500" s="12"/>
      <c r="L500" s="12"/>
      <c r="M500" s="12"/>
      <c r="N500" s="12"/>
      <c r="O500" s="12"/>
      <c r="P500" s="12"/>
      <c r="Q500" s="12"/>
      <c r="R500" s="12"/>
      <c r="S500" s="12"/>
      <c r="T500" s="12"/>
      <c r="U500" s="12"/>
      <c r="V500" s="12"/>
      <c r="W500" s="12"/>
    </row>
    <row r="501" spans="1:23">
      <c r="A501" s="17" t="s">
        <v>690</v>
      </c>
      <c r="B501" s="18" t="s">
        <v>860</v>
      </c>
      <c r="C501" s="19">
        <v>88</v>
      </c>
      <c r="D501" s="19">
        <v>2</v>
      </c>
      <c r="E501" s="19">
        <v>3</v>
      </c>
      <c r="F501" s="19">
        <v>93</v>
      </c>
      <c r="G501" s="12"/>
      <c r="H501" s="12"/>
      <c r="I501" s="12"/>
      <c r="J501" s="12"/>
      <c r="K501" s="12"/>
      <c r="L501" s="12"/>
      <c r="M501" s="12"/>
      <c r="N501" s="12"/>
      <c r="O501" s="12"/>
      <c r="P501" s="12"/>
      <c r="Q501" s="12"/>
      <c r="R501" s="12"/>
      <c r="S501" s="12"/>
      <c r="T501" s="12"/>
      <c r="U501" s="12"/>
      <c r="V501" s="12"/>
      <c r="W501" s="12"/>
    </row>
    <row r="502" spans="1:23">
      <c r="A502" s="17" t="s">
        <v>691</v>
      </c>
      <c r="B502" s="18" t="s">
        <v>860</v>
      </c>
      <c r="C502" s="19">
        <v>813</v>
      </c>
      <c r="D502" s="19">
        <v>4</v>
      </c>
      <c r="E502" s="19">
        <v>16</v>
      </c>
      <c r="F502" s="19">
        <v>833</v>
      </c>
      <c r="G502" s="12"/>
      <c r="H502" s="12"/>
      <c r="I502" s="12"/>
      <c r="J502" s="12"/>
      <c r="K502" s="12"/>
      <c r="L502" s="12"/>
      <c r="M502" s="12"/>
      <c r="N502" s="12"/>
      <c r="O502" s="12"/>
      <c r="P502" s="12"/>
      <c r="Q502" s="12"/>
      <c r="R502" s="12"/>
      <c r="S502" s="12"/>
      <c r="T502" s="12"/>
      <c r="U502" s="12"/>
      <c r="V502" s="12"/>
      <c r="W502" s="12"/>
    </row>
    <row r="503" spans="1:23">
      <c r="A503" s="17" t="s">
        <v>692</v>
      </c>
      <c r="B503" s="18" t="s">
        <v>860</v>
      </c>
      <c r="C503" s="19">
        <v>15</v>
      </c>
      <c r="D503" s="19">
        <v>2</v>
      </c>
      <c r="E503" s="19">
        <v>3</v>
      </c>
      <c r="F503" s="19">
        <v>20</v>
      </c>
      <c r="G503" s="12"/>
      <c r="H503" s="12"/>
      <c r="I503" s="12"/>
      <c r="J503" s="12"/>
      <c r="K503" s="12"/>
      <c r="L503" s="12"/>
      <c r="M503" s="12"/>
      <c r="N503" s="12"/>
      <c r="O503" s="12"/>
      <c r="P503" s="12"/>
      <c r="Q503" s="12"/>
      <c r="R503" s="12"/>
      <c r="S503" s="12"/>
      <c r="T503" s="12"/>
      <c r="U503" s="12"/>
      <c r="V503" s="12"/>
      <c r="W503" s="12"/>
    </row>
    <row r="504" spans="1:23">
      <c r="A504" s="17" t="s">
        <v>693</v>
      </c>
      <c r="B504" s="18" t="s">
        <v>860</v>
      </c>
      <c r="C504" s="19">
        <v>865</v>
      </c>
      <c r="D504" s="19">
        <v>2</v>
      </c>
      <c r="E504" s="19">
        <v>23</v>
      </c>
      <c r="F504" s="19">
        <v>890</v>
      </c>
      <c r="G504" s="12"/>
      <c r="H504" s="12"/>
      <c r="I504" s="12"/>
      <c r="J504" s="12"/>
      <c r="K504" s="12"/>
      <c r="L504" s="12"/>
      <c r="M504" s="12"/>
      <c r="N504" s="12"/>
      <c r="O504" s="12"/>
      <c r="P504" s="12"/>
      <c r="Q504" s="12"/>
      <c r="R504" s="12"/>
      <c r="S504" s="12"/>
      <c r="T504" s="12"/>
      <c r="U504" s="12"/>
      <c r="V504" s="12"/>
      <c r="W504" s="12"/>
    </row>
    <row r="505" spans="1:23">
      <c r="A505" s="17" t="s">
        <v>694</v>
      </c>
      <c r="B505" s="18" t="s">
        <v>860</v>
      </c>
      <c r="C505" s="19">
        <v>344</v>
      </c>
      <c r="D505" s="19">
        <v>2</v>
      </c>
      <c r="E505" s="19">
        <v>11</v>
      </c>
      <c r="F505" s="19">
        <v>357</v>
      </c>
      <c r="G505" s="12"/>
      <c r="H505" s="12"/>
      <c r="I505" s="12"/>
      <c r="J505" s="12"/>
      <c r="K505" s="12"/>
      <c r="L505" s="12"/>
      <c r="M505" s="12"/>
      <c r="N505" s="12"/>
      <c r="O505" s="12"/>
      <c r="P505" s="12"/>
      <c r="Q505" s="12"/>
      <c r="R505" s="12"/>
      <c r="S505" s="12"/>
      <c r="T505" s="12"/>
      <c r="U505" s="12"/>
      <c r="V505" s="12"/>
      <c r="W505" s="12"/>
    </row>
    <row r="506" spans="1:23">
      <c r="A506" s="17" t="s">
        <v>695</v>
      </c>
      <c r="B506" s="18" t="s">
        <v>860</v>
      </c>
      <c r="C506" s="19">
        <v>96</v>
      </c>
      <c r="D506" s="19">
        <v>2</v>
      </c>
      <c r="E506" s="19">
        <v>3</v>
      </c>
      <c r="F506" s="19">
        <v>101</v>
      </c>
      <c r="G506" s="12"/>
      <c r="H506" s="12"/>
      <c r="I506" s="12"/>
      <c r="J506" s="12"/>
      <c r="K506" s="12"/>
      <c r="L506" s="12"/>
      <c r="M506" s="12"/>
      <c r="N506" s="12"/>
      <c r="O506" s="12"/>
      <c r="P506" s="12"/>
      <c r="Q506" s="12"/>
      <c r="R506" s="12"/>
      <c r="S506" s="12"/>
      <c r="T506" s="12"/>
      <c r="U506" s="12"/>
      <c r="V506" s="12"/>
      <c r="W506" s="12"/>
    </row>
    <row r="507" spans="1:23">
      <c r="A507" s="17" t="s">
        <v>696</v>
      </c>
      <c r="B507" s="18" t="s">
        <v>860</v>
      </c>
      <c r="C507" s="19">
        <v>537</v>
      </c>
      <c r="D507" s="19">
        <v>2</v>
      </c>
      <c r="E507" s="19">
        <v>5</v>
      </c>
      <c r="F507" s="19">
        <v>544</v>
      </c>
      <c r="G507" s="12"/>
      <c r="H507" s="12"/>
      <c r="I507" s="12"/>
      <c r="J507" s="12"/>
      <c r="K507" s="12"/>
      <c r="L507" s="12"/>
      <c r="M507" s="12"/>
      <c r="N507" s="12"/>
      <c r="O507" s="12"/>
      <c r="P507" s="12"/>
      <c r="Q507" s="12"/>
      <c r="R507" s="12"/>
      <c r="S507" s="12"/>
      <c r="T507" s="12"/>
      <c r="U507" s="12"/>
      <c r="V507" s="12"/>
      <c r="W507" s="12"/>
    </row>
    <row r="508" spans="1:23">
      <c r="A508" s="17" t="s">
        <v>697</v>
      </c>
      <c r="B508" s="18" t="s">
        <v>860</v>
      </c>
      <c r="C508" s="19">
        <v>297</v>
      </c>
      <c r="D508" s="19">
        <v>3</v>
      </c>
      <c r="E508" s="19">
        <v>7</v>
      </c>
      <c r="F508" s="19">
        <v>307</v>
      </c>
      <c r="G508" s="12"/>
      <c r="H508" s="12"/>
      <c r="I508" s="12"/>
      <c r="J508" s="12"/>
      <c r="K508" s="12"/>
      <c r="L508" s="12"/>
      <c r="M508" s="12"/>
      <c r="N508" s="12"/>
      <c r="O508" s="12"/>
      <c r="P508" s="12"/>
      <c r="Q508" s="12"/>
      <c r="R508" s="12"/>
      <c r="S508" s="12"/>
      <c r="T508" s="12"/>
      <c r="U508" s="12"/>
      <c r="V508" s="12"/>
      <c r="W508" s="12"/>
    </row>
    <row r="509" spans="1:23">
      <c r="A509" s="17" t="s">
        <v>698</v>
      </c>
      <c r="B509" s="18" t="s">
        <v>860</v>
      </c>
      <c r="C509" s="20">
        <v>1119</v>
      </c>
      <c r="D509" s="19">
        <v>2</v>
      </c>
      <c r="E509" s="19">
        <v>50</v>
      </c>
      <c r="F509" s="20">
        <v>1171</v>
      </c>
      <c r="G509" s="12"/>
      <c r="H509" s="12"/>
      <c r="I509" s="12"/>
      <c r="J509" s="12"/>
      <c r="K509" s="12"/>
      <c r="L509" s="12"/>
      <c r="M509" s="12"/>
      <c r="N509" s="12"/>
      <c r="O509" s="12"/>
      <c r="P509" s="12"/>
      <c r="Q509" s="12"/>
      <c r="R509" s="12"/>
      <c r="S509" s="12"/>
      <c r="T509" s="12"/>
      <c r="U509" s="12"/>
      <c r="V509" s="12"/>
      <c r="W509" s="12"/>
    </row>
    <row r="510" spans="1:23">
      <c r="A510" s="17" t="s">
        <v>699</v>
      </c>
      <c r="B510" s="18" t="s">
        <v>860</v>
      </c>
      <c r="C510" s="19">
        <v>66</v>
      </c>
      <c r="D510" s="19">
        <v>2</v>
      </c>
      <c r="E510" s="19">
        <v>4</v>
      </c>
      <c r="F510" s="19">
        <v>72</v>
      </c>
      <c r="G510" s="12"/>
      <c r="H510" s="12"/>
      <c r="I510" s="12"/>
      <c r="J510" s="12"/>
      <c r="K510" s="12"/>
      <c r="L510" s="12"/>
      <c r="M510" s="12"/>
      <c r="N510" s="12"/>
      <c r="O510" s="12"/>
      <c r="P510" s="12"/>
      <c r="Q510" s="12"/>
      <c r="R510" s="12"/>
      <c r="S510" s="12"/>
      <c r="T510" s="12"/>
      <c r="U510" s="12"/>
      <c r="V510" s="12"/>
      <c r="W510" s="12"/>
    </row>
    <row r="511" spans="1:23">
      <c r="A511" s="17" t="s">
        <v>700</v>
      </c>
      <c r="B511" s="18" t="s">
        <v>860</v>
      </c>
      <c r="C511" s="19">
        <v>192</v>
      </c>
      <c r="D511" s="19">
        <v>2</v>
      </c>
      <c r="E511" s="19">
        <v>3</v>
      </c>
      <c r="F511" s="19">
        <v>197</v>
      </c>
      <c r="G511" s="12"/>
      <c r="H511" s="12"/>
      <c r="I511" s="12"/>
      <c r="J511" s="12"/>
      <c r="K511" s="12"/>
      <c r="L511" s="12"/>
      <c r="M511" s="12"/>
      <c r="N511" s="12"/>
      <c r="O511" s="12"/>
      <c r="P511" s="12"/>
      <c r="Q511" s="12"/>
      <c r="R511" s="12"/>
      <c r="S511" s="12"/>
      <c r="T511" s="12"/>
      <c r="U511" s="12"/>
      <c r="V511" s="12"/>
      <c r="W511" s="12"/>
    </row>
    <row r="512" spans="1:23">
      <c r="A512" s="17" t="s">
        <v>701</v>
      </c>
      <c r="B512" s="18" t="s">
        <v>860</v>
      </c>
      <c r="C512" s="19">
        <v>333</v>
      </c>
      <c r="D512" s="19">
        <v>2</v>
      </c>
      <c r="E512" s="19">
        <v>9</v>
      </c>
      <c r="F512" s="19">
        <v>344</v>
      </c>
      <c r="G512" s="12"/>
      <c r="H512" s="12"/>
      <c r="I512" s="12"/>
      <c r="J512" s="12"/>
      <c r="K512" s="12"/>
      <c r="L512" s="12"/>
      <c r="M512" s="12"/>
      <c r="N512" s="12"/>
      <c r="O512" s="12"/>
      <c r="P512" s="12"/>
      <c r="Q512" s="12"/>
      <c r="R512" s="12"/>
      <c r="S512" s="12"/>
      <c r="T512" s="12"/>
      <c r="U512" s="12"/>
      <c r="V512" s="12"/>
      <c r="W512" s="12"/>
    </row>
    <row r="513" spans="1:23">
      <c r="A513" s="17" t="s">
        <v>702</v>
      </c>
      <c r="B513" s="18" t="s">
        <v>860</v>
      </c>
      <c r="C513" s="19">
        <v>105</v>
      </c>
      <c r="D513" s="19">
        <v>0</v>
      </c>
      <c r="E513" s="19">
        <v>4</v>
      </c>
      <c r="F513" s="19">
        <v>109</v>
      </c>
      <c r="G513" s="12"/>
      <c r="H513" s="12"/>
      <c r="I513" s="12"/>
      <c r="J513" s="12"/>
      <c r="K513" s="12"/>
      <c r="L513" s="12"/>
      <c r="M513" s="12"/>
      <c r="N513" s="12"/>
      <c r="O513" s="12"/>
      <c r="P513" s="12"/>
      <c r="Q513" s="12"/>
      <c r="R513" s="12"/>
      <c r="S513" s="12"/>
      <c r="T513" s="12"/>
      <c r="U513" s="12"/>
      <c r="V513" s="12"/>
      <c r="W513" s="12"/>
    </row>
    <row r="514" spans="1:23">
      <c r="A514" s="17" t="s">
        <v>703</v>
      </c>
      <c r="B514" s="18" t="s">
        <v>860</v>
      </c>
      <c r="C514" s="19">
        <v>65</v>
      </c>
      <c r="D514" s="19">
        <v>0</v>
      </c>
      <c r="E514" s="19">
        <v>3</v>
      </c>
      <c r="F514" s="19">
        <v>68</v>
      </c>
      <c r="G514" s="12"/>
      <c r="H514" s="12"/>
      <c r="I514" s="12"/>
      <c r="J514" s="12"/>
      <c r="K514" s="12"/>
      <c r="L514" s="12"/>
      <c r="M514" s="12"/>
      <c r="N514" s="12"/>
      <c r="O514" s="12"/>
      <c r="P514" s="12"/>
      <c r="Q514" s="12"/>
      <c r="R514" s="12"/>
      <c r="S514" s="12"/>
      <c r="T514" s="12"/>
      <c r="U514" s="12"/>
      <c r="V514" s="12"/>
      <c r="W514" s="12"/>
    </row>
    <row r="515" spans="1:23">
      <c r="A515" s="17" t="s">
        <v>704</v>
      </c>
      <c r="B515" s="18" t="s">
        <v>860</v>
      </c>
      <c r="C515" s="19">
        <v>237</v>
      </c>
      <c r="D515" s="19">
        <v>4</v>
      </c>
      <c r="E515" s="19">
        <v>12</v>
      </c>
      <c r="F515" s="19">
        <v>253</v>
      </c>
      <c r="G515" s="12"/>
      <c r="H515" s="12"/>
      <c r="I515" s="12"/>
      <c r="J515" s="12"/>
      <c r="K515" s="12"/>
      <c r="L515" s="12"/>
      <c r="M515" s="12"/>
      <c r="N515" s="12"/>
      <c r="O515" s="12"/>
      <c r="P515" s="12"/>
      <c r="Q515" s="12"/>
      <c r="R515" s="12"/>
      <c r="S515" s="12"/>
      <c r="T515" s="12"/>
      <c r="U515" s="12"/>
      <c r="V515" s="12"/>
      <c r="W515" s="12"/>
    </row>
    <row r="516" spans="1:23">
      <c r="A516" s="17" t="s">
        <v>705</v>
      </c>
      <c r="B516" s="18" t="s">
        <v>860</v>
      </c>
      <c r="C516" s="19">
        <v>346</v>
      </c>
      <c r="D516" s="19">
        <v>2</v>
      </c>
      <c r="E516" s="19">
        <v>27</v>
      </c>
      <c r="F516" s="19">
        <v>375</v>
      </c>
      <c r="G516" s="12"/>
      <c r="H516" s="12"/>
      <c r="I516" s="12"/>
      <c r="J516" s="12"/>
      <c r="K516" s="12"/>
      <c r="L516" s="12"/>
      <c r="M516" s="12"/>
      <c r="N516" s="12"/>
      <c r="O516" s="12"/>
      <c r="P516" s="12"/>
      <c r="Q516" s="12"/>
      <c r="R516" s="12"/>
      <c r="S516" s="12"/>
      <c r="T516" s="12"/>
      <c r="U516" s="12"/>
      <c r="V516" s="12"/>
      <c r="W516" s="12"/>
    </row>
    <row r="517" spans="1:23">
      <c r="A517" s="17" t="s">
        <v>706</v>
      </c>
      <c r="B517" s="18" t="s">
        <v>860</v>
      </c>
      <c r="C517" s="19">
        <v>267</v>
      </c>
      <c r="D517" s="19">
        <v>2</v>
      </c>
      <c r="E517" s="19">
        <v>11</v>
      </c>
      <c r="F517" s="19">
        <v>280</v>
      </c>
      <c r="G517" s="12"/>
      <c r="H517" s="12"/>
      <c r="I517" s="12"/>
      <c r="J517" s="12"/>
      <c r="K517" s="12"/>
      <c r="L517" s="12"/>
      <c r="M517" s="12"/>
      <c r="N517" s="12"/>
      <c r="O517" s="12"/>
      <c r="P517" s="12"/>
      <c r="Q517" s="12"/>
      <c r="R517" s="12"/>
      <c r="S517" s="12"/>
      <c r="T517" s="12"/>
      <c r="U517" s="12"/>
      <c r="V517" s="12"/>
      <c r="W517" s="12"/>
    </row>
    <row r="518" spans="1:23">
      <c r="A518" s="17" t="s">
        <v>707</v>
      </c>
      <c r="B518" s="18" t="s">
        <v>860</v>
      </c>
      <c r="C518" s="19">
        <v>18</v>
      </c>
      <c r="D518" s="19">
        <v>10</v>
      </c>
      <c r="E518" s="19">
        <v>3</v>
      </c>
      <c r="F518" s="19">
        <v>31</v>
      </c>
      <c r="G518" s="12"/>
      <c r="H518" s="12"/>
      <c r="I518" s="12"/>
      <c r="J518" s="12"/>
      <c r="K518" s="12"/>
      <c r="L518" s="12"/>
      <c r="M518" s="12"/>
      <c r="N518" s="12"/>
      <c r="O518" s="12"/>
      <c r="P518" s="12"/>
      <c r="Q518" s="12"/>
      <c r="R518" s="12"/>
      <c r="S518" s="12"/>
      <c r="T518" s="12"/>
      <c r="U518" s="12"/>
      <c r="V518" s="12"/>
      <c r="W518" s="12"/>
    </row>
    <row r="519" spans="1:23">
      <c r="A519" s="17" t="s">
        <v>708</v>
      </c>
      <c r="B519" s="18" t="s">
        <v>860</v>
      </c>
      <c r="C519" s="19">
        <v>294</v>
      </c>
      <c r="D519" s="19">
        <v>2</v>
      </c>
      <c r="E519" s="19">
        <v>12</v>
      </c>
      <c r="F519" s="19">
        <v>308</v>
      </c>
      <c r="G519" s="12"/>
      <c r="H519" s="12"/>
      <c r="I519" s="12"/>
      <c r="J519" s="12"/>
      <c r="K519" s="12"/>
      <c r="L519" s="12"/>
      <c r="M519" s="12"/>
      <c r="N519" s="12"/>
      <c r="O519" s="12"/>
      <c r="P519" s="12"/>
      <c r="Q519" s="12"/>
      <c r="R519" s="12"/>
      <c r="S519" s="12"/>
      <c r="T519" s="12"/>
      <c r="U519" s="12"/>
      <c r="V519" s="12"/>
      <c r="W519" s="12"/>
    </row>
    <row r="520" spans="1:23">
      <c r="A520" s="17" t="s">
        <v>709</v>
      </c>
      <c r="B520" s="18" t="s">
        <v>860</v>
      </c>
      <c r="C520" s="19">
        <v>109</v>
      </c>
      <c r="D520" s="19">
        <v>0</v>
      </c>
      <c r="E520" s="19">
        <v>6</v>
      </c>
      <c r="F520" s="19">
        <v>115</v>
      </c>
      <c r="G520" s="12"/>
      <c r="H520" s="12"/>
      <c r="I520" s="12"/>
      <c r="J520" s="12"/>
      <c r="K520" s="12"/>
      <c r="L520" s="12"/>
      <c r="M520" s="12"/>
      <c r="N520" s="12"/>
      <c r="O520" s="12"/>
      <c r="P520" s="12"/>
      <c r="Q520" s="12"/>
      <c r="R520" s="12"/>
      <c r="S520" s="12"/>
      <c r="T520" s="12"/>
      <c r="U520" s="12"/>
      <c r="V520" s="12"/>
      <c r="W520" s="12"/>
    </row>
    <row r="521" spans="1:23">
      <c r="A521" s="17" t="s">
        <v>710</v>
      </c>
      <c r="B521" s="18" t="s">
        <v>860</v>
      </c>
      <c r="C521" s="19">
        <v>142</v>
      </c>
      <c r="D521" s="19">
        <v>0</v>
      </c>
      <c r="E521" s="19">
        <v>5</v>
      </c>
      <c r="F521" s="19">
        <v>147</v>
      </c>
      <c r="G521" s="12"/>
      <c r="H521" s="12"/>
      <c r="I521" s="12"/>
      <c r="J521" s="12"/>
      <c r="K521" s="12"/>
      <c r="L521" s="12"/>
      <c r="M521" s="12"/>
      <c r="N521" s="12"/>
      <c r="O521" s="12"/>
      <c r="P521" s="12"/>
      <c r="Q521" s="12"/>
      <c r="R521" s="12"/>
      <c r="S521" s="12"/>
      <c r="T521" s="12"/>
      <c r="U521" s="12"/>
      <c r="V521" s="12"/>
      <c r="W521" s="12"/>
    </row>
    <row r="522" spans="1:23">
      <c r="A522" s="17" t="s">
        <v>711</v>
      </c>
      <c r="B522" s="18" t="s">
        <v>860</v>
      </c>
      <c r="C522" s="19">
        <v>102</v>
      </c>
      <c r="D522" s="19">
        <v>2</v>
      </c>
      <c r="E522" s="19">
        <v>4</v>
      </c>
      <c r="F522" s="19">
        <v>108</v>
      </c>
      <c r="G522" s="12"/>
      <c r="H522" s="12"/>
      <c r="I522" s="12"/>
      <c r="J522" s="12"/>
      <c r="K522" s="12"/>
      <c r="L522" s="12"/>
      <c r="M522" s="12"/>
      <c r="N522" s="12"/>
      <c r="O522" s="12"/>
      <c r="P522" s="12"/>
      <c r="Q522" s="12"/>
      <c r="R522" s="12"/>
      <c r="S522" s="12"/>
      <c r="T522" s="12"/>
      <c r="U522" s="12"/>
      <c r="V522" s="12"/>
      <c r="W522" s="12"/>
    </row>
    <row r="523" spans="1:23">
      <c r="A523" s="17" t="s">
        <v>712</v>
      </c>
      <c r="B523" s="18" t="s">
        <v>860</v>
      </c>
      <c r="C523" s="19">
        <v>276</v>
      </c>
      <c r="D523" s="19">
        <v>2</v>
      </c>
      <c r="E523" s="19">
        <v>13</v>
      </c>
      <c r="F523" s="19">
        <v>291</v>
      </c>
      <c r="G523" s="12"/>
      <c r="H523" s="12"/>
      <c r="I523" s="12"/>
      <c r="J523" s="12"/>
      <c r="K523" s="12"/>
      <c r="L523" s="12"/>
      <c r="M523" s="12"/>
      <c r="N523" s="12"/>
      <c r="O523" s="12"/>
      <c r="P523" s="12"/>
      <c r="Q523" s="12"/>
      <c r="R523" s="12"/>
      <c r="S523" s="12"/>
      <c r="T523" s="12"/>
      <c r="U523" s="12"/>
      <c r="V523" s="12"/>
      <c r="W523" s="12"/>
    </row>
    <row r="524" spans="1:23">
      <c r="A524" s="17" t="s">
        <v>713</v>
      </c>
      <c r="B524" s="18" t="s">
        <v>860</v>
      </c>
      <c r="C524" s="19">
        <v>99</v>
      </c>
      <c r="D524" s="19">
        <v>2</v>
      </c>
      <c r="E524" s="19">
        <v>4</v>
      </c>
      <c r="F524" s="19">
        <v>105</v>
      </c>
      <c r="G524" s="12"/>
      <c r="H524" s="12"/>
      <c r="I524" s="12"/>
      <c r="J524" s="12"/>
      <c r="K524" s="12"/>
      <c r="L524" s="12"/>
      <c r="M524" s="12"/>
      <c r="N524" s="12"/>
      <c r="O524" s="12"/>
      <c r="P524" s="12"/>
      <c r="Q524" s="12"/>
      <c r="R524" s="12"/>
      <c r="S524" s="12"/>
      <c r="T524" s="12"/>
      <c r="U524" s="12"/>
      <c r="V524" s="12"/>
      <c r="W524" s="12"/>
    </row>
    <row r="525" spans="1:23">
      <c r="A525" s="17" t="s">
        <v>714</v>
      </c>
      <c r="B525" s="18" t="s">
        <v>860</v>
      </c>
      <c r="C525" s="19">
        <v>269</v>
      </c>
      <c r="D525" s="19">
        <v>2</v>
      </c>
      <c r="E525" s="19">
        <v>14</v>
      </c>
      <c r="F525" s="19">
        <v>285</v>
      </c>
      <c r="G525" s="12"/>
      <c r="H525" s="12"/>
      <c r="I525" s="12"/>
      <c r="J525" s="12"/>
      <c r="K525" s="12"/>
      <c r="L525" s="12"/>
      <c r="M525" s="12"/>
      <c r="N525" s="12"/>
      <c r="O525" s="12"/>
      <c r="P525" s="12"/>
      <c r="Q525" s="12"/>
      <c r="R525" s="12"/>
      <c r="S525" s="12"/>
      <c r="T525" s="12"/>
      <c r="U525" s="12"/>
      <c r="V525" s="12"/>
      <c r="W525" s="12"/>
    </row>
    <row r="526" spans="1:23">
      <c r="A526" s="17" t="s">
        <v>715</v>
      </c>
      <c r="B526" s="18" t="s">
        <v>860</v>
      </c>
      <c r="C526" s="19">
        <v>234</v>
      </c>
      <c r="D526" s="19">
        <v>0</v>
      </c>
      <c r="E526" s="19">
        <v>6</v>
      </c>
      <c r="F526" s="19">
        <v>240</v>
      </c>
      <c r="G526" s="12"/>
      <c r="H526" s="12"/>
      <c r="I526" s="12"/>
      <c r="J526" s="12"/>
      <c r="K526" s="12"/>
      <c r="L526" s="12"/>
      <c r="M526" s="12"/>
      <c r="N526" s="12"/>
      <c r="O526" s="12"/>
      <c r="P526" s="12"/>
      <c r="Q526" s="12"/>
      <c r="R526" s="12"/>
      <c r="S526" s="12"/>
      <c r="T526" s="12"/>
      <c r="U526" s="12"/>
      <c r="V526" s="12"/>
      <c r="W526" s="12"/>
    </row>
    <row r="527" spans="1:23">
      <c r="A527" s="17" t="s">
        <v>716</v>
      </c>
      <c r="B527" s="18" t="s">
        <v>860</v>
      </c>
      <c r="C527" s="19">
        <v>122</v>
      </c>
      <c r="D527" s="19">
        <v>0</v>
      </c>
      <c r="E527" s="19">
        <v>4</v>
      </c>
      <c r="F527" s="19">
        <v>126</v>
      </c>
      <c r="G527" s="12"/>
      <c r="H527" s="12"/>
      <c r="I527" s="12"/>
      <c r="J527" s="12"/>
      <c r="K527" s="12"/>
      <c r="L527" s="12"/>
      <c r="M527" s="12"/>
      <c r="N527" s="12"/>
      <c r="O527" s="12"/>
      <c r="P527" s="12"/>
      <c r="Q527" s="12"/>
      <c r="R527" s="12"/>
      <c r="S527" s="12"/>
      <c r="T527" s="12"/>
      <c r="U527" s="12"/>
      <c r="V527" s="12"/>
      <c r="W527" s="12"/>
    </row>
    <row r="528" spans="1:23">
      <c r="A528" s="17" t="s">
        <v>717</v>
      </c>
      <c r="B528" s="18" t="s">
        <v>860</v>
      </c>
      <c r="C528" s="19">
        <v>92</v>
      </c>
      <c r="D528" s="19">
        <v>0</v>
      </c>
      <c r="E528" s="19">
        <v>4</v>
      </c>
      <c r="F528" s="19">
        <v>96</v>
      </c>
      <c r="G528" s="12"/>
      <c r="H528" s="12"/>
      <c r="I528" s="12"/>
      <c r="J528" s="12"/>
      <c r="K528" s="12"/>
      <c r="L528" s="12"/>
      <c r="M528" s="12"/>
      <c r="N528" s="12"/>
      <c r="O528" s="12"/>
      <c r="P528" s="12"/>
      <c r="Q528" s="12"/>
      <c r="R528" s="12"/>
      <c r="S528" s="12"/>
      <c r="T528" s="12"/>
      <c r="U528" s="12"/>
      <c r="V528" s="12"/>
      <c r="W528" s="12"/>
    </row>
    <row r="529" spans="1:23">
      <c r="A529" s="17" t="s">
        <v>718</v>
      </c>
      <c r="B529" s="18" t="s">
        <v>860</v>
      </c>
      <c r="C529" s="19">
        <v>306</v>
      </c>
      <c r="D529" s="19">
        <v>2</v>
      </c>
      <c r="E529" s="19">
        <v>20</v>
      </c>
      <c r="F529" s="19">
        <v>328</v>
      </c>
      <c r="G529" s="12"/>
      <c r="H529" s="12"/>
      <c r="I529" s="12"/>
      <c r="J529" s="12"/>
      <c r="K529" s="12"/>
      <c r="L529" s="12"/>
      <c r="M529" s="12"/>
      <c r="N529" s="12"/>
      <c r="O529" s="12"/>
      <c r="P529" s="12"/>
      <c r="Q529" s="12"/>
      <c r="R529" s="12"/>
      <c r="S529" s="12"/>
      <c r="T529" s="12"/>
      <c r="U529" s="12"/>
      <c r="V529" s="12"/>
      <c r="W529" s="12"/>
    </row>
    <row r="530" spans="1:23">
      <c r="A530" s="17" t="s">
        <v>719</v>
      </c>
      <c r="B530" s="18" t="s">
        <v>860</v>
      </c>
      <c r="C530" s="19">
        <v>190</v>
      </c>
      <c r="D530" s="19">
        <v>2</v>
      </c>
      <c r="E530" s="19">
        <v>12</v>
      </c>
      <c r="F530" s="19">
        <v>204</v>
      </c>
      <c r="G530" s="12"/>
      <c r="H530" s="12"/>
      <c r="I530" s="12"/>
      <c r="J530" s="12"/>
      <c r="K530" s="12"/>
      <c r="L530" s="12"/>
      <c r="M530" s="12"/>
      <c r="N530" s="12"/>
      <c r="O530" s="12"/>
      <c r="P530" s="12"/>
      <c r="Q530" s="12"/>
      <c r="R530" s="12"/>
      <c r="S530" s="12"/>
      <c r="T530" s="12"/>
      <c r="U530" s="12"/>
      <c r="V530" s="12"/>
      <c r="W530" s="12"/>
    </row>
    <row r="531" spans="1:23">
      <c r="A531" s="17" t="s">
        <v>720</v>
      </c>
      <c r="B531" s="18" t="s">
        <v>860</v>
      </c>
      <c r="C531" s="19">
        <v>505</v>
      </c>
      <c r="D531" s="19">
        <v>3</v>
      </c>
      <c r="E531" s="19">
        <v>15</v>
      </c>
      <c r="F531" s="19">
        <v>523</v>
      </c>
      <c r="G531" s="12"/>
      <c r="H531" s="12"/>
      <c r="I531" s="12"/>
      <c r="J531" s="12"/>
      <c r="K531" s="12"/>
      <c r="L531" s="12"/>
      <c r="M531" s="12"/>
      <c r="N531" s="12"/>
      <c r="O531" s="12"/>
      <c r="P531" s="12"/>
      <c r="Q531" s="12"/>
      <c r="R531" s="12"/>
      <c r="S531" s="12"/>
      <c r="T531" s="12"/>
      <c r="U531" s="12"/>
      <c r="V531" s="12"/>
      <c r="W531" s="12"/>
    </row>
    <row r="532" spans="1:23">
      <c r="A532" s="17" t="s">
        <v>721</v>
      </c>
      <c r="B532" s="18" t="s">
        <v>860</v>
      </c>
      <c r="C532" s="19">
        <v>282</v>
      </c>
      <c r="D532" s="19">
        <v>20</v>
      </c>
      <c r="E532" s="19">
        <v>20</v>
      </c>
      <c r="F532" s="19">
        <v>322</v>
      </c>
      <c r="G532" s="12"/>
      <c r="H532" s="12"/>
      <c r="I532" s="12"/>
      <c r="J532" s="12"/>
      <c r="K532" s="12"/>
      <c r="L532" s="12"/>
      <c r="M532" s="12"/>
      <c r="N532" s="12"/>
      <c r="O532" s="12"/>
      <c r="P532" s="12"/>
      <c r="Q532" s="12"/>
      <c r="R532" s="12"/>
      <c r="S532" s="12"/>
      <c r="T532" s="12"/>
      <c r="U532" s="12"/>
      <c r="V532" s="12"/>
      <c r="W532" s="12"/>
    </row>
    <row r="533" spans="1:23">
      <c r="A533" s="17" t="s">
        <v>722</v>
      </c>
      <c r="B533" s="18" t="s">
        <v>860</v>
      </c>
      <c r="C533" s="19">
        <v>339</v>
      </c>
      <c r="D533" s="19">
        <v>2</v>
      </c>
      <c r="E533" s="19">
        <v>7</v>
      </c>
      <c r="F533" s="19">
        <v>348</v>
      </c>
      <c r="G533" s="12"/>
      <c r="H533" s="12"/>
      <c r="I533" s="12"/>
      <c r="J533" s="12"/>
      <c r="K533" s="12"/>
      <c r="L533" s="12"/>
      <c r="M533" s="12"/>
      <c r="N533" s="12"/>
      <c r="O533" s="12"/>
      <c r="P533" s="12"/>
      <c r="Q533" s="12"/>
      <c r="R533" s="12"/>
      <c r="S533" s="12"/>
      <c r="T533" s="12"/>
      <c r="U533" s="12"/>
      <c r="V533" s="12"/>
      <c r="W533" s="12"/>
    </row>
    <row r="534" spans="1:23">
      <c r="A534" s="17" t="s">
        <v>723</v>
      </c>
      <c r="B534" s="18" t="s">
        <v>860</v>
      </c>
      <c r="C534" s="19">
        <v>254</v>
      </c>
      <c r="D534" s="19">
        <v>2</v>
      </c>
      <c r="E534" s="19">
        <v>7</v>
      </c>
      <c r="F534" s="19">
        <v>263</v>
      </c>
      <c r="G534" s="12"/>
      <c r="H534" s="12"/>
      <c r="I534" s="12"/>
      <c r="J534" s="12"/>
      <c r="K534" s="12"/>
      <c r="L534" s="12"/>
      <c r="M534" s="12"/>
      <c r="N534" s="12"/>
      <c r="O534" s="12"/>
      <c r="P534" s="12"/>
      <c r="Q534" s="12"/>
      <c r="R534" s="12"/>
      <c r="S534" s="12"/>
      <c r="T534" s="12"/>
      <c r="U534" s="12"/>
      <c r="V534" s="12"/>
      <c r="W534" s="12"/>
    </row>
    <row r="535" spans="1:23">
      <c r="A535" s="17" t="s">
        <v>724</v>
      </c>
      <c r="B535" s="18" t="s">
        <v>860</v>
      </c>
      <c r="C535" s="19">
        <v>72</v>
      </c>
      <c r="D535" s="19">
        <v>0</v>
      </c>
      <c r="E535" s="19">
        <v>4</v>
      </c>
      <c r="F535" s="19">
        <v>76</v>
      </c>
      <c r="G535" s="12"/>
      <c r="H535" s="12"/>
      <c r="I535" s="12"/>
      <c r="J535" s="12"/>
      <c r="K535" s="12"/>
      <c r="L535" s="12"/>
      <c r="M535" s="12"/>
      <c r="N535" s="12"/>
      <c r="O535" s="12"/>
      <c r="P535" s="12"/>
      <c r="Q535" s="12"/>
      <c r="R535" s="12"/>
      <c r="S535" s="12"/>
      <c r="T535" s="12"/>
      <c r="U535" s="12"/>
      <c r="V535" s="12"/>
      <c r="W535" s="12"/>
    </row>
    <row r="536" spans="1:23">
      <c r="A536" s="17" t="s">
        <v>725</v>
      </c>
      <c r="B536" s="18" t="s">
        <v>860</v>
      </c>
      <c r="C536" s="19">
        <v>297</v>
      </c>
      <c r="D536" s="19">
        <v>2</v>
      </c>
      <c r="E536" s="19">
        <v>7</v>
      </c>
      <c r="F536" s="19">
        <v>306</v>
      </c>
      <c r="G536" s="12"/>
      <c r="H536" s="12"/>
      <c r="I536" s="12"/>
      <c r="J536" s="12"/>
      <c r="K536" s="12"/>
      <c r="L536" s="12"/>
      <c r="M536" s="12"/>
      <c r="N536" s="12"/>
      <c r="O536" s="12"/>
      <c r="P536" s="12"/>
      <c r="Q536" s="12"/>
      <c r="R536" s="12"/>
      <c r="S536" s="12"/>
      <c r="T536" s="12"/>
      <c r="U536" s="12"/>
      <c r="V536" s="12"/>
      <c r="W536" s="12"/>
    </row>
    <row r="537" spans="1:23">
      <c r="A537" s="17" t="s">
        <v>726</v>
      </c>
      <c r="B537" s="18" t="s">
        <v>860</v>
      </c>
      <c r="C537" s="19">
        <v>165</v>
      </c>
      <c r="D537" s="19">
        <v>2</v>
      </c>
      <c r="E537" s="19">
        <v>3</v>
      </c>
      <c r="F537" s="19">
        <v>170</v>
      </c>
      <c r="G537" s="12"/>
      <c r="H537" s="12"/>
      <c r="I537" s="12"/>
      <c r="J537" s="12"/>
      <c r="K537" s="12"/>
      <c r="L537" s="12"/>
      <c r="M537" s="12"/>
      <c r="N537" s="12"/>
      <c r="O537" s="12"/>
      <c r="P537" s="12"/>
      <c r="Q537" s="12"/>
      <c r="R537" s="12"/>
      <c r="S537" s="12"/>
      <c r="T537" s="12"/>
      <c r="U537" s="12"/>
      <c r="V537" s="12"/>
      <c r="W537" s="12"/>
    </row>
    <row r="538" spans="1:23">
      <c r="A538" s="17" t="s">
        <v>727</v>
      </c>
      <c r="B538" s="18" t="s">
        <v>860</v>
      </c>
      <c r="C538" s="19">
        <v>168</v>
      </c>
      <c r="D538" s="19">
        <v>2</v>
      </c>
      <c r="E538" s="19">
        <v>3</v>
      </c>
      <c r="F538" s="19">
        <v>173</v>
      </c>
      <c r="G538" s="12"/>
      <c r="H538" s="12"/>
      <c r="I538" s="12"/>
      <c r="J538" s="12"/>
      <c r="K538" s="12"/>
      <c r="L538" s="12"/>
      <c r="M538" s="12"/>
      <c r="N538" s="12"/>
      <c r="O538" s="12"/>
      <c r="P538" s="12"/>
      <c r="Q538" s="12"/>
      <c r="R538" s="12"/>
      <c r="S538" s="12"/>
      <c r="T538" s="12"/>
      <c r="U538" s="12"/>
      <c r="V538" s="12"/>
      <c r="W538" s="12"/>
    </row>
    <row r="539" spans="1:23">
      <c r="A539" s="17" t="s">
        <v>728</v>
      </c>
      <c r="B539" s="18" t="s">
        <v>860</v>
      </c>
      <c r="C539" s="19">
        <v>263</v>
      </c>
      <c r="D539" s="19">
        <v>2</v>
      </c>
      <c r="E539" s="19">
        <v>8</v>
      </c>
      <c r="F539" s="19">
        <v>273</v>
      </c>
      <c r="G539" s="12"/>
      <c r="H539" s="12"/>
      <c r="I539" s="12"/>
      <c r="J539" s="12"/>
      <c r="K539" s="12"/>
      <c r="L539" s="12"/>
      <c r="M539" s="12"/>
      <c r="N539" s="12"/>
      <c r="O539" s="12"/>
      <c r="P539" s="12"/>
      <c r="Q539" s="12"/>
      <c r="R539" s="12"/>
      <c r="S539" s="12"/>
      <c r="T539" s="12"/>
      <c r="U539" s="12"/>
      <c r="V539" s="12"/>
      <c r="W539" s="12"/>
    </row>
    <row r="540" spans="1:23">
      <c r="A540" s="17" t="s">
        <v>729</v>
      </c>
      <c r="B540" s="18" t="s">
        <v>860</v>
      </c>
      <c r="C540" s="19">
        <v>95</v>
      </c>
      <c r="D540" s="19">
        <v>2</v>
      </c>
      <c r="E540" s="19">
        <v>3</v>
      </c>
      <c r="F540" s="19">
        <v>100</v>
      </c>
      <c r="G540" s="12"/>
      <c r="H540" s="12"/>
      <c r="I540" s="12"/>
      <c r="J540" s="12"/>
      <c r="K540" s="12"/>
      <c r="L540" s="12"/>
      <c r="M540" s="12"/>
      <c r="N540" s="12"/>
      <c r="O540" s="12"/>
      <c r="P540" s="12"/>
      <c r="Q540" s="12"/>
      <c r="R540" s="12"/>
      <c r="S540" s="12"/>
      <c r="T540" s="12"/>
      <c r="U540" s="12"/>
      <c r="V540" s="12"/>
      <c r="W540" s="12"/>
    </row>
    <row r="541" spans="1:23">
      <c r="A541" s="17" t="s">
        <v>730</v>
      </c>
      <c r="B541" s="18" t="s">
        <v>860</v>
      </c>
      <c r="C541" s="19">
        <v>385</v>
      </c>
      <c r="D541" s="19">
        <v>2</v>
      </c>
      <c r="E541" s="19">
        <v>6</v>
      </c>
      <c r="F541" s="19">
        <v>393</v>
      </c>
      <c r="G541" s="12"/>
      <c r="H541" s="12"/>
      <c r="I541" s="12"/>
      <c r="J541" s="12"/>
      <c r="K541" s="12"/>
      <c r="L541" s="12"/>
      <c r="M541" s="12"/>
      <c r="N541" s="12"/>
      <c r="O541" s="12"/>
      <c r="P541" s="12"/>
      <c r="Q541" s="12"/>
      <c r="R541" s="12"/>
      <c r="S541" s="12"/>
      <c r="T541" s="12"/>
      <c r="U541" s="12"/>
      <c r="V541" s="12"/>
      <c r="W541" s="12"/>
    </row>
    <row r="542" spans="1:23">
      <c r="A542" s="17" t="s">
        <v>731</v>
      </c>
      <c r="B542" s="18" t="s">
        <v>860</v>
      </c>
      <c r="C542" s="19">
        <v>90</v>
      </c>
      <c r="D542" s="19">
        <v>2</v>
      </c>
      <c r="E542" s="19">
        <v>3</v>
      </c>
      <c r="F542" s="19">
        <v>95</v>
      </c>
      <c r="G542" s="12"/>
      <c r="H542" s="12"/>
      <c r="I542" s="12"/>
      <c r="J542" s="12"/>
      <c r="K542" s="12"/>
      <c r="L542" s="12"/>
      <c r="M542" s="12"/>
      <c r="N542" s="12"/>
      <c r="O542" s="12"/>
      <c r="P542" s="12"/>
      <c r="Q542" s="12"/>
      <c r="R542" s="12"/>
      <c r="S542" s="12"/>
      <c r="T542" s="12"/>
      <c r="U542" s="12"/>
      <c r="V542" s="12"/>
      <c r="W542" s="12"/>
    </row>
    <row r="543" spans="1:23">
      <c r="A543" s="17" t="s">
        <v>732</v>
      </c>
      <c r="B543" s="18" t="s">
        <v>860</v>
      </c>
      <c r="C543" s="19">
        <v>262</v>
      </c>
      <c r="D543" s="19">
        <v>2</v>
      </c>
      <c r="E543" s="19">
        <v>6</v>
      </c>
      <c r="F543" s="19">
        <v>270</v>
      </c>
      <c r="G543" s="12"/>
      <c r="H543" s="12"/>
      <c r="I543" s="12"/>
      <c r="J543" s="12"/>
      <c r="K543" s="12"/>
      <c r="L543" s="12"/>
      <c r="M543" s="12"/>
      <c r="N543" s="12"/>
      <c r="O543" s="12"/>
      <c r="P543" s="12"/>
      <c r="Q543" s="12"/>
      <c r="R543" s="12"/>
      <c r="S543" s="12"/>
      <c r="T543" s="12"/>
      <c r="U543" s="12"/>
      <c r="V543" s="12"/>
      <c r="W543" s="12"/>
    </row>
    <row r="544" spans="1:23">
      <c r="A544" s="17" t="s">
        <v>733</v>
      </c>
      <c r="B544" s="18" t="s">
        <v>860</v>
      </c>
      <c r="C544" s="19">
        <v>88</v>
      </c>
      <c r="D544" s="19">
        <v>2</v>
      </c>
      <c r="E544" s="19">
        <v>3</v>
      </c>
      <c r="F544" s="19">
        <v>93</v>
      </c>
      <c r="G544" s="12"/>
      <c r="H544" s="12"/>
      <c r="I544" s="12"/>
      <c r="J544" s="12"/>
      <c r="K544" s="12"/>
      <c r="L544" s="12"/>
      <c r="M544" s="12"/>
      <c r="N544" s="12"/>
      <c r="O544" s="12"/>
      <c r="P544" s="12"/>
      <c r="Q544" s="12"/>
      <c r="R544" s="12"/>
      <c r="S544" s="12"/>
      <c r="T544" s="12"/>
      <c r="U544" s="12"/>
      <c r="V544" s="12"/>
      <c r="W544" s="12"/>
    </row>
    <row r="545" spans="1:23">
      <c r="A545" s="17" t="s">
        <v>734</v>
      </c>
      <c r="B545" s="18" t="s">
        <v>860</v>
      </c>
      <c r="C545" s="19">
        <v>640</v>
      </c>
      <c r="D545" s="19">
        <v>2</v>
      </c>
      <c r="E545" s="19">
        <v>11</v>
      </c>
      <c r="F545" s="19">
        <v>653</v>
      </c>
      <c r="G545" s="12"/>
      <c r="H545" s="12"/>
      <c r="I545" s="12"/>
      <c r="J545" s="12"/>
      <c r="K545" s="12"/>
      <c r="L545" s="12"/>
      <c r="M545" s="12"/>
      <c r="N545" s="12"/>
      <c r="O545" s="12"/>
      <c r="P545" s="12"/>
      <c r="Q545" s="12"/>
      <c r="R545" s="12"/>
      <c r="S545" s="12"/>
      <c r="T545" s="12"/>
      <c r="U545" s="12"/>
      <c r="V545" s="12"/>
      <c r="W545" s="12"/>
    </row>
    <row r="546" spans="1:23">
      <c r="A546" s="17" t="s">
        <v>735</v>
      </c>
      <c r="B546" s="18" t="s">
        <v>860</v>
      </c>
      <c r="C546" s="19">
        <v>87</v>
      </c>
      <c r="D546" s="19">
        <v>0</v>
      </c>
      <c r="E546" s="19">
        <v>6</v>
      </c>
      <c r="F546" s="19">
        <v>93</v>
      </c>
      <c r="G546" s="12"/>
      <c r="H546" s="12"/>
      <c r="I546" s="12"/>
      <c r="J546" s="12"/>
      <c r="K546" s="12"/>
      <c r="L546" s="12"/>
      <c r="M546" s="12"/>
      <c r="N546" s="12"/>
      <c r="O546" s="12"/>
      <c r="P546" s="12"/>
      <c r="Q546" s="12"/>
      <c r="R546" s="12"/>
      <c r="S546" s="12"/>
      <c r="T546" s="12"/>
      <c r="U546" s="12"/>
      <c r="V546" s="12"/>
      <c r="W546" s="12"/>
    </row>
    <row r="547" spans="1:23">
      <c r="A547" s="17" t="s">
        <v>736</v>
      </c>
      <c r="B547" s="18" t="s">
        <v>860</v>
      </c>
      <c r="C547" s="19">
        <v>253</v>
      </c>
      <c r="D547" s="19">
        <v>2</v>
      </c>
      <c r="E547" s="19">
        <v>10</v>
      </c>
      <c r="F547" s="19">
        <v>265</v>
      </c>
      <c r="G547" s="12"/>
      <c r="H547" s="12"/>
      <c r="I547" s="12"/>
      <c r="J547" s="12"/>
      <c r="K547" s="12"/>
      <c r="L547" s="12"/>
      <c r="M547" s="12"/>
      <c r="N547" s="12"/>
      <c r="O547" s="12"/>
      <c r="P547" s="12"/>
      <c r="Q547" s="12"/>
      <c r="R547" s="12"/>
      <c r="S547" s="12"/>
      <c r="T547" s="12"/>
      <c r="U547" s="12"/>
      <c r="V547" s="12"/>
      <c r="W547" s="12"/>
    </row>
    <row r="548" spans="1:23">
      <c r="A548" s="17" t="s">
        <v>737</v>
      </c>
      <c r="B548" s="18" t="s">
        <v>860</v>
      </c>
      <c r="C548" s="19">
        <v>134</v>
      </c>
      <c r="D548" s="19">
        <v>2</v>
      </c>
      <c r="E548" s="19">
        <v>5</v>
      </c>
      <c r="F548" s="19">
        <v>141</v>
      </c>
      <c r="G548" s="12"/>
      <c r="H548" s="12"/>
      <c r="I548" s="12"/>
      <c r="J548" s="12"/>
      <c r="K548" s="12"/>
      <c r="L548" s="12"/>
      <c r="M548" s="12"/>
      <c r="N548" s="12"/>
      <c r="O548" s="12"/>
      <c r="P548" s="12"/>
      <c r="Q548" s="12"/>
      <c r="R548" s="12"/>
      <c r="S548" s="12"/>
      <c r="T548" s="12"/>
      <c r="U548" s="12"/>
      <c r="V548" s="12"/>
      <c r="W548" s="12"/>
    </row>
    <row r="549" spans="1:23">
      <c r="A549" s="17" t="s">
        <v>738</v>
      </c>
      <c r="B549" s="18" t="s">
        <v>860</v>
      </c>
      <c r="C549" s="19">
        <v>359</v>
      </c>
      <c r="D549" s="19">
        <v>2</v>
      </c>
      <c r="E549" s="19">
        <v>7</v>
      </c>
      <c r="F549" s="19">
        <v>368</v>
      </c>
      <c r="G549" s="12"/>
      <c r="H549" s="12"/>
      <c r="I549" s="12"/>
      <c r="J549" s="12"/>
      <c r="K549" s="12"/>
      <c r="L549" s="12"/>
      <c r="M549" s="12"/>
      <c r="N549" s="12"/>
      <c r="O549" s="12"/>
      <c r="P549" s="12"/>
      <c r="Q549" s="12"/>
      <c r="R549" s="12"/>
      <c r="S549" s="12"/>
      <c r="T549" s="12"/>
      <c r="U549" s="12"/>
      <c r="V549" s="12"/>
      <c r="W549" s="12"/>
    </row>
    <row r="550" spans="1:23">
      <c r="A550" s="17" t="s">
        <v>739</v>
      </c>
      <c r="B550" s="18" t="s">
        <v>860</v>
      </c>
      <c r="C550" s="19">
        <v>635</v>
      </c>
      <c r="D550" s="19">
        <v>7</v>
      </c>
      <c r="E550" s="19">
        <v>24</v>
      </c>
      <c r="F550" s="19">
        <v>666</v>
      </c>
      <c r="G550" s="12"/>
      <c r="H550" s="12"/>
      <c r="I550" s="12"/>
      <c r="J550" s="12"/>
      <c r="K550" s="12"/>
      <c r="L550" s="12"/>
      <c r="M550" s="12"/>
      <c r="N550" s="12"/>
      <c r="O550" s="12"/>
      <c r="P550" s="12"/>
      <c r="Q550" s="12"/>
      <c r="R550" s="12"/>
      <c r="S550" s="12"/>
      <c r="T550" s="12"/>
      <c r="U550" s="12"/>
      <c r="V550" s="12"/>
      <c r="W550" s="12"/>
    </row>
    <row r="551" spans="1:23">
      <c r="A551" s="17" t="s">
        <v>740</v>
      </c>
      <c r="B551" s="18" t="s">
        <v>860</v>
      </c>
      <c r="C551" s="19">
        <v>80</v>
      </c>
      <c r="D551" s="19">
        <v>0</v>
      </c>
      <c r="E551" s="19">
        <v>4</v>
      </c>
      <c r="F551" s="19">
        <v>84</v>
      </c>
      <c r="G551" s="12"/>
      <c r="H551" s="12"/>
      <c r="I551" s="12"/>
      <c r="J551" s="12"/>
      <c r="K551" s="12"/>
      <c r="L551" s="12"/>
      <c r="M551" s="12"/>
      <c r="N551" s="12"/>
      <c r="O551" s="12"/>
      <c r="P551" s="12"/>
      <c r="Q551" s="12"/>
      <c r="R551" s="12"/>
      <c r="S551" s="12"/>
      <c r="T551" s="12"/>
      <c r="U551" s="12"/>
      <c r="V551" s="12"/>
      <c r="W551" s="12"/>
    </row>
    <row r="552" spans="1:23">
      <c r="A552" s="17" t="s">
        <v>741</v>
      </c>
      <c r="B552" s="18" t="s">
        <v>860</v>
      </c>
      <c r="C552" s="19">
        <v>701</v>
      </c>
      <c r="D552" s="19">
        <v>4</v>
      </c>
      <c r="E552" s="19">
        <v>24</v>
      </c>
      <c r="F552" s="19">
        <v>729</v>
      </c>
      <c r="G552" s="12"/>
      <c r="H552" s="12"/>
      <c r="I552" s="12"/>
      <c r="J552" s="12"/>
      <c r="K552" s="12"/>
      <c r="L552" s="12"/>
      <c r="M552" s="12"/>
      <c r="N552" s="12"/>
      <c r="O552" s="12"/>
      <c r="P552" s="12"/>
      <c r="Q552" s="12"/>
      <c r="R552" s="12"/>
      <c r="S552" s="12"/>
      <c r="T552" s="12"/>
      <c r="U552" s="12"/>
      <c r="V552" s="12"/>
      <c r="W552" s="12"/>
    </row>
    <row r="553" spans="1:23">
      <c r="A553" s="17" t="s">
        <v>742</v>
      </c>
      <c r="B553" s="18" t="s">
        <v>860</v>
      </c>
      <c r="C553" s="19">
        <v>343</v>
      </c>
      <c r="D553" s="19">
        <v>3</v>
      </c>
      <c r="E553" s="19">
        <v>11</v>
      </c>
      <c r="F553" s="19">
        <v>357</v>
      </c>
      <c r="G553" s="12"/>
      <c r="H553" s="12"/>
      <c r="I553" s="12"/>
      <c r="J553" s="12"/>
      <c r="K553" s="12"/>
      <c r="L553" s="12"/>
      <c r="M553" s="12"/>
      <c r="N553" s="12"/>
      <c r="O553" s="12"/>
      <c r="P553" s="12"/>
      <c r="Q553" s="12"/>
      <c r="R553" s="12"/>
      <c r="S553" s="12"/>
      <c r="T553" s="12"/>
      <c r="U553" s="12"/>
      <c r="V553" s="12"/>
      <c r="W553" s="12"/>
    </row>
    <row r="554" spans="1:23">
      <c r="A554" s="17" t="s">
        <v>743</v>
      </c>
      <c r="B554" s="18" t="s">
        <v>860</v>
      </c>
      <c r="C554" s="19">
        <v>174</v>
      </c>
      <c r="D554" s="19">
        <v>2</v>
      </c>
      <c r="E554" s="19">
        <v>7</v>
      </c>
      <c r="F554" s="19">
        <v>183</v>
      </c>
      <c r="G554" s="12"/>
      <c r="H554" s="12"/>
      <c r="I554" s="12"/>
      <c r="J554" s="12"/>
      <c r="K554" s="12"/>
      <c r="L554" s="12"/>
      <c r="M554" s="12"/>
      <c r="N554" s="12"/>
      <c r="O554" s="12"/>
      <c r="P554" s="12"/>
      <c r="Q554" s="12"/>
      <c r="R554" s="12"/>
      <c r="S554" s="12"/>
      <c r="T554" s="12"/>
      <c r="U554" s="12"/>
      <c r="V554" s="12"/>
      <c r="W554" s="12"/>
    </row>
    <row r="555" spans="1:23">
      <c r="A555" s="17" t="s">
        <v>744</v>
      </c>
      <c r="B555" s="18" t="s">
        <v>860</v>
      </c>
      <c r="C555" s="19">
        <v>852</v>
      </c>
      <c r="D555" s="19">
        <v>7</v>
      </c>
      <c r="E555" s="19">
        <v>24</v>
      </c>
      <c r="F555" s="19">
        <v>883</v>
      </c>
      <c r="G555" s="12"/>
      <c r="H555" s="12"/>
      <c r="I555" s="12"/>
      <c r="J555" s="12"/>
      <c r="K555" s="12"/>
      <c r="L555" s="12"/>
      <c r="M555" s="12"/>
      <c r="N555" s="12"/>
      <c r="O555" s="12"/>
      <c r="P555" s="12"/>
      <c r="Q555" s="12"/>
      <c r="R555" s="12"/>
      <c r="S555" s="12"/>
      <c r="T555" s="12"/>
      <c r="U555" s="12"/>
      <c r="V555" s="12"/>
      <c r="W555" s="12"/>
    </row>
    <row r="556" spans="1:23">
      <c r="A556" s="17" t="s">
        <v>745</v>
      </c>
      <c r="B556" s="18" t="s">
        <v>860</v>
      </c>
      <c r="C556" s="20">
        <v>1853</v>
      </c>
      <c r="D556" s="19">
        <v>6</v>
      </c>
      <c r="E556" s="19">
        <v>64</v>
      </c>
      <c r="F556" s="20">
        <v>1923</v>
      </c>
      <c r="G556" s="12"/>
      <c r="H556" s="12"/>
      <c r="I556" s="12"/>
      <c r="J556" s="12"/>
      <c r="K556" s="12"/>
      <c r="L556" s="12"/>
      <c r="M556" s="12"/>
      <c r="N556" s="12"/>
      <c r="O556" s="12"/>
      <c r="P556" s="12"/>
      <c r="Q556" s="12"/>
      <c r="R556" s="12"/>
      <c r="S556" s="12"/>
      <c r="T556" s="12"/>
      <c r="U556" s="12"/>
      <c r="V556" s="12"/>
      <c r="W556" s="12"/>
    </row>
    <row r="557" spans="1:23">
      <c r="A557" s="17" t="s">
        <v>746</v>
      </c>
      <c r="B557" s="18" t="s">
        <v>860</v>
      </c>
      <c r="C557" s="19">
        <v>730</v>
      </c>
      <c r="D557" s="19">
        <v>2</v>
      </c>
      <c r="E557" s="19">
        <v>16</v>
      </c>
      <c r="F557" s="19">
        <v>748</v>
      </c>
      <c r="G557" s="12"/>
      <c r="H557" s="12"/>
      <c r="I557" s="12"/>
      <c r="J557" s="12"/>
      <c r="K557" s="12"/>
      <c r="L557" s="12"/>
      <c r="M557" s="12"/>
      <c r="N557" s="12"/>
      <c r="O557" s="12"/>
      <c r="P557" s="12"/>
      <c r="Q557" s="12"/>
      <c r="R557" s="12"/>
      <c r="S557" s="12"/>
      <c r="T557" s="12"/>
      <c r="U557" s="12"/>
      <c r="V557" s="12"/>
      <c r="W557" s="12"/>
    </row>
    <row r="558" spans="1:23">
      <c r="A558" s="17" t="s">
        <v>747</v>
      </c>
      <c r="B558" s="18" t="s">
        <v>860</v>
      </c>
      <c r="C558" s="19">
        <v>250</v>
      </c>
      <c r="D558" s="19">
        <v>2</v>
      </c>
      <c r="E558" s="19">
        <v>8</v>
      </c>
      <c r="F558" s="19">
        <v>260</v>
      </c>
      <c r="G558" s="12"/>
      <c r="H558" s="12"/>
      <c r="I558" s="12"/>
      <c r="J558" s="12"/>
      <c r="K558" s="12"/>
      <c r="L558" s="12"/>
      <c r="M558" s="12"/>
      <c r="N558" s="12"/>
      <c r="O558" s="12"/>
      <c r="P558" s="12"/>
      <c r="Q558" s="12"/>
      <c r="R558" s="12"/>
      <c r="S558" s="12"/>
      <c r="T558" s="12"/>
      <c r="U558" s="12"/>
      <c r="V558" s="12"/>
      <c r="W558" s="12"/>
    </row>
    <row r="559" spans="1:23">
      <c r="A559" s="17" t="s">
        <v>748</v>
      </c>
      <c r="B559" s="18" t="s">
        <v>860</v>
      </c>
      <c r="C559" s="19">
        <v>296</v>
      </c>
      <c r="D559" s="19">
        <v>2</v>
      </c>
      <c r="E559" s="19">
        <v>8</v>
      </c>
      <c r="F559" s="19">
        <v>306</v>
      </c>
      <c r="G559" s="12"/>
      <c r="H559" s="12"/>
      <c r="I559" s="12"/>
      <c r="J559" s="12"/>
      <c r="K559" s="12"/>
      <c r="L559" s="12"/>
      <c r="M559" s="12"/>
      <c r="N559" s="12"/>
      <c r="O559" s="12"/>
      <c r="P559" s="12"/>
      <c r="Q559" s="12"/>
      <c r="R559" s="12"/>
      <c r="S559" s="12"/>
      <c r="T559" s="12"/>
      <c r="U559" s="12"/>
      <c r="V559" s="12"/>
      <c r="W559" s="12"/>
    </row>
    <row r="560" spans="1:23">
      <c r="A560" s="17" t="s">
        <v>749</v>
      </c>
      <c r="B560" s="18" t="s">
        <v>860</v>
      </c>
      <c r="C560" s="19">
        <v>218</v>
      </c>
      <c r="D560" s="19">
        <v>2</v>
      </c>
      <c r="E560" s="19">
        <v>8</v>
      </c>
      <c r="F560" s="19">
        <v>228</v>
      </c>
      <c r="G560" s="12"/>
      <c r="H560" s="12"/>
      <c r="I560" s="12"/>
      <c r="J560" s="12"/>
      <c r="K560" s="12"/>
      <c r="L560" s="12"/>
      <c r="M560" s="12"/>
      <c r="N560" s="12"/>
      <c r="O560" s="12"/>
      <c r="P560" s="12"/>
      <c r="Q560" s="12"/>
      <c r="R560" s="12"/>
      <c r="S560" s="12"/>
      <c r="T560" s="12"/>
      <c r="U560" s="12"/>
      <c r="V560" s="12"/>
      <c r="W560" s="12"/>
    </row>
    <row r="561" spans="1:23">
      <c r="A561" s="17" t="s">
        <v>750</v>
      </c>
      <c r="B561" s="18" t="s">
        <v>860</v>
      </c>
      <c r="C561" s="19">
        <v>751</v>
      </c>
      <c r="D561" s="19">
        <v>2</v>
      </c>
      <c r="E561" s="19">
        <v>17</v>
      </c>
      <c r="F561" s="19">
        <v>770</v>
      </c>
      <c r="G561" s="12"/>
      <c r="H561" s="12"/>
      <c r="I561" s="12"/>
      <c r="J561" s="12"/>
      <c r="K561" s="12"/>
      <c r="L561" s="12"/>
      <c r="M561" s="12"/>
      <c r="N561" s="12"/>
      <c r="O561" s="12"/>
      <c r="P561" s="12"/>
      <c r="Q561" s="12"/>
      <c r="R561" s="12"/>
      <c r="S561" s="12"/>
      <c r="T561" s="12"/>
      <c r="U561" s="12"/>
      <c r="V561" s="12"/>
      <c r="W561" s="12"/>
    </row>
    <row r="562" spans="1:23">
      <c r="A562" s="17" t="s">
        <v>751</v>
      </c>
      <c r="B562" s="18" t="s">
        <v>860</v>
      </c>
      <c r="C562" s="19">
        <v>98</v>
      </c>
      <c r="D562" s="19">
        <v>2</v>
      </c>
      <c r="E562" s="19">
        <v>4</v>
      </c>
      <c r="F562" s="19">
        <v>104</v>
      </c>
      <c r="G562" s="12"/>
      <c r="H562" s="12"/>
      <c r="I562" s="12"/>
      <c r="J562" s="12"/>
      <c r="K562" s="12"/>
      <c r="L562" s="12"/>
      <c r="M562" s="12"/>
      <c r="N562" s="12"/>
      <c r="O562" s="12"/>
      <c r="P562" s="12"/>
      <c r="Q562" s="12"/>
      <c r="R562" s="12"/>
      <c r="S562" s="12"/>
      <c r="T562" s="12"/>
      <c r="U562" s="12"/>
      <c r="V562" s="12"/>
      <c r="W562" s="12"/>
    </row>
    <row r="563" spans="1:23">
      <c r="A563" s="17" t="s">
        <v>752</v>
      </c>
      <c r="B563" s="18" t="s">
        <v>860</v>
      </c>
      <c r="C563" s="19">
        <v>543</v>
      </c>
      <c r="D563" s="19">
        <v>29</v>
      </c>
      <c r="E563" s="19">
        <v>28</v>
      </c>
      <c r="F563" s="19">
        <v>600</v>
      </c>
      <c r="G563" s="12"/>
      <c r="H563" s="12"/>
      <c r="I563" s="12"/>
      <c r="J563" s="12"/>
      <c r="K563" s="12"/>
      <c r="L563" s="12"/>
      <c r="M563" s="12"/>
      <c r="N563" s="12"/>
      <c r="O563" s="12"/>
      <c r="P563" s="12"/>
      <c r="Q563" s="12"/>
      <c r="R563" s="12"/>
      <c r="S563" s="12"/>
      <c r="T563" s="12"/>
      <c r="U563" s="12"/>
      <c r="V563" s="12"/>
      <c r="W563" s="12"/>
    </row>
    <row r="564" spans="1:23">
      <c r="A564" s="17" t="s">
        <v>753</v>
      </c>
      <c r="B564" s="18" t="s">
        <v>860</v>
      </c>
      <c r="C564" s="19">
        <v>627</v>
      </c>
      <c r="D564" s="19">
        <v>2</v>
      </c>
      <c r="E564" s="19">
        <v>24</v>
      </c>
      <c r="F564" s="19">
        <v>653</v>
      </c>
      <c r="G564" s="12"/>
      <c r="H564" s="12"/>
      <c r="I564" s="12"/>
      <c r="J564" s="12"/>
      <c r="K564" s="12"/>
      <c r="L564" s="12"/>
      <c r="M564" s="12"/>
      <c r="N564" s="12"/>
      <c r="O564" s="12"/>
      <c r="P564" s="12"/>
      <c r="Q564" s="12"/>
      <c r="R564" s="12"/>
      <c r="S564" s="12"/>
      <c r="T564" s="12"/>
      <c r="U564" s="12"/>
      <c r="V564" s="12"/>
      <c r="W564" s="12"/>
    </row>
    <row r="565" spans="1:23">
      <c r="A565" s="17" t="s">
        <v>754</v>
      </c>
      <c r="B565" s="18" t="s">
        <v>860</v>
      </c>
      <c r="C565" s="19">
        <v>146</v>
      </c>
      <c r="D565" s="19">
        <v>2</v>
      </c>
      <c r="E565" s="19">
        <v>9</v>
      </c>
      <c r="F565" s="19">
        <v>157</v>
      </c>
      <c r="G565" s="12"/>
      <c r="H565" s="12"/>
      <c r="I565" s="12"/>
      <c r="J565" s="12"/>
      <c r="K565" s="12"/>
      <c r="L565" s="12"/>
      <c r="M565" s="12"/>
      <c r="N565" s="12"/>
      <c r="O565" s="12"/>
      <c r="P565" s="12"/>
      <c r="Q565" s="12"/>
      <c r="R565" s="12"/>
      <c r="S565" s="12"/>
      <c r="T565" s="12"/>
      <c r="U565" s="12"/>
      <c r="V565" s="12"/>
      <c r="W565" s="12"/>
    </row>
    <row r="566" spans="1:23">
      <c r="A566" s="17" t="s">
        <v>755</v>
      </c>
      <c r="B566" s="18" t="s">
        <v>860</v>
      </c>
      <c r="C566" s="19">
        <v>231</v>
      </c>
      <c r="D566" s="19">
        <v>0</v>
      </c>
      <c r="E566" s="19">
        <v>6</v>
      </c>
      <c r="F566" s="19">
        <v>237</v>
      </c>
      <c r="G566" s="12"/>
      <c r="H566" s="12"/>
      <c r="I566" s="12"/>
      <c r="J566" s="12"/>
      <c r="K566" s="12"/>
      <c r="L566" s="12"/>
      <c r="M566" s="12"/>
      <c r="N566" s="12"/>
      <c r="O566" s="12"/>
      <c r="P566" s="12"/>
      <c r="Q566" s="12"/>
      <c r="R566" s="12"/>
      <c r="S566" s="12"/>
      <c r="T566" s="12"/>
      <c r="U566" s="12"/>
      <c r="V566" s="12"/>
      <c r="W566" s="12"/>
    </row>
    <row r="567" spans="1:23">
      <c r="A567" s="17" t="s">
        <v>756</v>
      </c>
      <c r="B567" s="18" t="s">
        <v>860</v>
      </c>
      <c r="C567" s="19">
        <v>55</v>
      </c>
      <c r="D567" s="19">
        <v>0</v>
      </c>
      <c r="E567" s="19">
        <v>4</v>
      </c>
      <c r="F567" s="19">
        <v>59</v>
      </c>
      <c r="G567" s="12"/>
      <c r="H567" s="12"/>
      <c r="I567" s="12"/>
      <c r="J567" s="12"/>
      <c r="K567" s="12"/>
      <c r="L567" s="12"/>
      <c r="M567" s="12"/>
      <c r="N567" s="12"/>
      <c r="O567" s="12"/>
      <c r="P567" s="12"/>
      <c r="Q567" s="12"/>
      <c r="R567" s="12"/>
      <c r="S567" s="12"/>
      <c r="T567" s="12"/>
      <c r="U567" s="12"/>
      <c r="V567" s="12"/>
      <c r="W567" s="12"/>
    </row>
    <row r="568" spans="1:23">
      <c r="A568" s="17" t="s">
        <v>757</v>
      </c>
      <c r="B568" s="18" t="s">
        <v>860</v>
      </c>
      <c r="C568" s="20">
        <v>280</v>
      </c>
      <c r="D568" s="19">
        <v>8</v>
      </c>
      <c r="E568" s="19">
        <v>14</v>
      </c>
      <c r="F568" s="20">
        <v>302</v>
      </c>
      <c r="G568" s="12"/>
      <c r="H568" s="12"/>
      <c r="I568" s="12"/>
      <c r="J568" s="12"/>
      <c r="K568" s="12"/>
      <c r="L568" s="12"/>
      <c r="M568" s="12"/>
      <c r="N568" s="12"/>
      <c r="O568" s="12"/>
      <c r="P568" s="12"/>
      <c r="Q568" s="12"/>
      <c r="R568" s="12"/>
      <c r="S568" s="12"/>
      <c r="T568" s="12"/>
      <c r="U568" s="12"/>
      <c r="V568" s="12"/>
      <c r="W568" s="12"/>
    </row>
    <row r="569" spans="1:23">
      <c r="A569" s="17" t="s">
        <v>758</v>
      </c>
      <c r="B569" s="18" t="s">
        <v>860</v>
      </c>
      <c r="C569" s="19">
        <v>64</v>
      </c>
      <c r="D569" s="19">
        <v>0</v>
      </c>
      <c r="E569" s="19">
        <v>4</v>
      </c>
      <c r="F569" s="19">
        <v>68</v>
      </c>
      <c r="G569" s="12"/>
      <c r="H569" s="12"/>
      <c r="I569" s="12"/>
      <c r="J569" s="12"/>
      <c r="K569" s="12"/>
      <c r="L569" s="12"/>
      <c r="M569" s="12"/>
      <c r="N569" s="12"/>
      <c r="O569" s="12"/>
      <c r="P569" s="12"/>
      <c r="Q569" s="12"/>
      <c r="R569" s="12"/>
      <c r="S569" s="12"/>
      <c r="T569" s="12"/>
      <c r="U569" s="12"/>
      <c r="V569" s="12"/>
      <c r="W569" s="12"/>
    </row>
    <row r="570" spans="1:23">
      <c r="A570" s="17" t="s">
        <v>759</v>
      </c>
      <c r="B570" s="18" t="s">
        <v>860</v>
      </c>
      <c r="C570" s="19">
        <v>89</v>
      </c>
      <c r="D570" s="19">
        <v>0</v>
      </c>
      <c r="E570" s="19">
        <v>4</v>
      </c>
      <c r="F570" s="19">
        <v>93</v>
      </c>
      <c r="G570" s="12"/>
      <c r="H570" s="12"/>
      <c r="I570" s="12"/>
      <c r="J570" s="12"/>
      <c r="K570" s="12"/>
      <c r="L570" s="12"/>
      <c r="M570" s="12"/>
      <c r="N570" s="12"/>
      <c r="O570" s="12"/>
      <c r="P570" s="12"/>
      <c r="Q570" s="12"/>
      <c r="R570" s="12"/>
      <c r="S570" s="12"/>
      <c r="T570" s="12"/>
      <c r="U570" s="12"/>
      <c r="V570" s="12"/>
      <c r="W570" s="12"/>
    </row>
    <row r="571" spans="1:23">
      <c r="A571" s="17" t="s">
        <v>760</v>
      </c>
      <c r="B571" s="18" t="s">
        <v>860</v>
      </c>
      <c r="C571" s="19">
        <v>58</v>
      </c>
      <c r="D571" s="19">
        <v>0</v>
      </c>
      <c r="E571" s="19">
        <v>4</v>
      </c>
      <c r="F571" s="19">
        <v>62</v>
      </c>
      <c r="G571" s="12"/>
      <c r="H571" s="12"/>
      <c r="I571" s="12"/>
      <c r="J571" s="12"/>
      <c r="K571" s="12"/>
      <c r="L571" s="12"/>
      <c r="M571" s="12"/>
      <c r="N571" s="12"/>
      <c r="O571" s="12"/>
      <c r="P571" s="12"/>
      <c r="Q571" s="12"/>
      <c r="R571" s="12"/>
      <c r="S571" s="12"/>
      <c r="T571" s="12"/>
      <c r="U571" s="12"/>
      <c r="V571" s="12"/>
      <c r="W571" s="12"/>
    </row>
    <row r="572" spans="1:23">
      <c r="A572" s="17" t="s">
        <v>761</v>
      </c>
      <c r="B572" s="18" t="s">
        <v>860</v>
      </c>
      <c r="C572" s="19">
        <v>93</v>
      </c>
      <c r="D572" s="19">
        <v>0</v>
      </c>
      <c r="E572" s="19">
        <v>4</v>
      </c>
      <c r="F572" s="19">
        <v>97</v>
      </c>
      <c r="G572" s="12"/>
      <c r="H572" s="12"/>
      <c r="I572" s="12"/>
      <c r="J572" s="12"/>
      <c r="K572" s="12"/>
      <c r="L572" s="12"/>
      <c r="M572" s="12"/>
      <c r="N572" s="12"/>
      <c r="O572" s="12"/>
      <c r="P572" s="12"/>
      <c r="Q572" s="12"/>
      <c r="R572" s="12"/>
      <c r="S572" s="12"/>
      <c r="T572" s="12"/>
      <c r="U572" s="12"/>
      <c r="V572" s="12"/>
      <c r="W572" s="12"/>
    </row>
    <row r="573" spans="1:23">
      <c r="A573" s="17" t="s">
        <v>762</v>
      </c>
      <c r="B573" s="18" t="s">
        <v>860</v>
      </c>
      <c r="C573" s="19">
        <v>57</v>
      </c>
      <c r="D573" s="19">
        <v>0</v>
      </c>
      <c r="E573" s="19">
        <v>4</v>
      </c>
      <c r="F573" s="19">
        <v>61</v>
      </c>
      <c r="G573" s="12"/>
      <c r="H573" s="12"/>
      <c r="I573" s="12"/>
      <c r="J573" s="12"/>
      <c r="K573" s="12"/>
      <c r="L573" s="12"/>
      <c r="M573" s="12"/>
      <c r="N573" s="12"/>
      <c r="O573" s="12"/>
      <c r="P573" s="12"/>
      <c r="Q573" s="12"/>
      <c r="R573" s="12"/>
      <c r="S573" s="12"/>
      <c r="T573" s="12"/>
      <c r="U573" s="12"/>
      <c r="V573" s="12"/>
      <c r="W573" s="12"/>
    </row>
    <row r="574" spans="1:23">
      <c r="A574" s="17" t="s">
        <v>763</v>
      </c>
      <c r="B574" s="18" t="s">
        <v>860</v>
      </c>
      <c r="C574" s="19">
        <v>62</v>
      </c>
      <c r="D574" s="19">
        <v>0</v>
      </c>
      <c r="E574" s="19">
        <v>4</v>
      </c>
      <c r="F574" s="19">
        <v>66</v>
      </c>
      <c r="G574" s="12"/>
      <c r="H574" s="12"/>
      <c r="I574" s="12"/>
      <c r="J574" s="12"/>
      <c r="K574" s="12"/>
      <c r="L574" s="12"/>
      <c r="M574" s="12"/>
      <c r="N574" s="12"/>
      <c r="O574" s="12"/>
      <c r="P574" s="12"/>
      <c r="Q574" s="12"/>
      <c r="R574" s="12"/>
      <c r="S574" s="12"/>
      <c r="T574" s="12"/>
      <c r="U574" s="12"/>
      <c r="V574" s="12"/>
      <c r="W574" s="12"/>
    </row>
    <row r="575" spans="1:23">
      <c r="A575" s="17" t="s">
        <v>764</v>
      </c>
      <c r="B575" s="18" t="s">
        <v>860</v>
      </c>
      <c r="C575" s="19">
        <v>303</v>
      </c>
      <c r="D575" s="19">
        <v>0</v>
      </c>
      <c r="E575" s="19">
        <v>14</v>
      </c>
      <c r="F575" s="19">
        <v>317</v>
      </c>
      <c r="G575" s="12"/>
      <c r="H575" s="12"/>
      <c r="I575" s="12"/>
      <c r="J575" s="12"/>
      <c r="K575" s="12"/>
      <c r="L575" s="12"/>
      <c r="M575" s="12"/>
      <c r="N575" s="12"/>
      <c r="O575" s="12"/>
      <c r="P575" s="12"/>
      <c r="Q575" s="12"/>
      <c r="R575" s="12"/>
      <c r="S575" s="12"/>
      <c r="T575" s="12"/>
      <c r="U575" s="12"/>
      <c r="V575" s="12"/>
      <c r="W575" s="12"/>
    </row>
    <row r="576" spans="1:23">
      <c r="A576" s="17" t="s">
        <v>765</v>
      </c>
      <c r="B576" s="18" t="s">
        <v>860</v>
      </c>
      <c r="C576" s="19">
        <v>254</v>
      </c>
      <c r="D576" s="19">
        <v>0</v>
      </c>
      <c r="E576" s="19">
        <v>9</v>
      </c>
      <c r="F576" s="19">
        <v>263</v>
      </c>
      <c r="G576" s="12"/>
      <c r="H576" s="12"/>
      <c r="I576" s="12"/>
      <c r="J576" s="12"/>
      <c r="K576" s="12"/>
      <c r="L576" s="12"/>
      <c r="M576" s="12"/>
      <c r="N576" s="12"/>
      <c r="O576" s="12"/>
      <c r="P576" s="12"/>
      <c r="Q576" s="12"/>
      <c r="R576" s="12"/>
      <c r="S576" s="12"/>
      <c r="T576" s="12"/>
      <c r="U576" s="12"/>
      <c r="V576" s="12"/>
      <c r="W576" s="12"/>
    </row>
    <row r="577" spans="1:23">
      <c r="A577" s="17" t="s">
        <v>851</v>
      </c>
      <c r="B577" s="18" t="s">
        <v>860</v>
      </c>
      <c r="C577" s="19">
        <v>250</v>
      </c>
      <c r="D577" s="19">
        <v>0</v>
      </c>
      <c r="E577" s="19">
        <v>9</v>
      </c>
      <c r="F577" s="19">
        <v>259</v>
      </c>
      <c r="G577" s="12"/>
      <c r="H577" s="12"/>
      <c r="I577" s="12"/>
      <c r="J577" s="12"/>
      <c r="K577" s="12"/>
      <c r="L577" s="12"/>
      <c r="M577" s="12"/>
      <c r="N577" s="12"/>
      <c r="O577" s="12"/>
      <c r="P577" s="12"/>
      <c r="Q577" s="12"/>
      <c r="R577" s="12"/>
      <c r="S577" s="12"/>
      <c r="T577" s="12"/>
      <c r="U577" s="12"/>
      <c r="V577" s="12"/>
      <c r="W577" s="12"/>
    </row>
    <row r="578" spans="1:23">
      <c r="A578" s="17" t="s">
        <v>766</v>
      </c>
      <c r="B578" s="18" t="s">
        <v>860</v>
      </c>
      <c r="C578" s="20">
        <v>259</v>
      </c>
      <c r="D578" s="19">
        <v>0</v>
      </c>
      <c r="E578" s="19">
        <v>9</v>
      </c>
      <c r="F578" s="20">
        <v>268</v>
      </c>
      <c r="G578" s="12"/>
      <c r="H578" s="12"/>
      <c r="I578" s="12"/>
      <c r="J578" s="12"/>
      <c r="K578" s="12"/>
      <c r="L578" s="12"/>
      <c r="M578" s="12"/>
      <c r="N578" s="12"/>
      <c r="O578" s="12"/>
      <c r="P578" s="12"/>
      <c r="Q578" s="12"/>
      <c r="R578" s="12"/>
      <c r="S578" s="12"/>
      <c r="T578" s="12"/>
      <c r="U578" s="12"/>
      <c r="V578" s="12"/>
      <c r="W578" s="12"/>
    </row>
    <row r="579" spans="1:23">
      <c r="A579" s="17" t="s">
        <v>767</v>
      </c>
      <c r="B579" s="18" t="s">
        <v>860</v>
      </c>
      <c r="C579" s="19">
        <v>252</v>
      </c>
      <c r="D579" s="19">
        <v>0</v>
      </c>
      <c r="E579" s="19">
        <v>9</v>
      </c>
      <c r="F579" s="19">
        <v>261</v>
      </c>
      <c r="G579" s="12"/>
      <c r="H579" s="12"/>
      <c r="I579" s="12"/>
      <c r="J579" s="12"/>
      <c r="K579" s="12"/>
      <c r="L579" s="12"/>
      <c r="M579" s="12"/>
      <c r="N579" s="12"/>
      <c r="O579" s="12"/>
      <c r="P579" s="12"/>
      <c r="Q579" s="12"/>
      <c r="R579" s="12"/>
      <c r="S579" s="12"/>
      <c r="T579" s="12"/>
      <c r="U579" s="12"/>
      <c r="V579" s="12"/>
      <c r="W579" s="12"/>
    </row>
    <row r="580" spans="1:23">
      <c r="A580" s="17" t="s">
        <v>768</v>
      </c>
      <c r="B580" s="18" t="s">
        <v>860</v>
      </c>
      <c r="C580" s="19">
        <v>305</v>
      </c>
      <c r="D580" s="19">
        <v>0</v>
      </c>
      <c r="E580" s="19">
        <v>14</v>
      </c>
      <c r="F580" s="19">
        <v>319</v>
      </c>
      <c r="G580" s="12"/>
      <c r="H580" s="12"/>
      <c r="I580" s="12"/>
      <c r="J580" s="12"/>
      <c r="K580" s="12"/>
      <c r="L580" s="12"/>
      <c r="M580" s="12"/>
      <c r="N580" s="12"/>
      <c r="O580" s="12"/>
      <c r="P580" s="12"/>
      <c r="Q580" s="12"/>
      <c r="R580" s="12"/>
      <c r="S580" s="12"/>
      <c r="T580" s="12"/>
      <c r="U580" s="12"/>
      <c r="V580" s="12"/>
      <c r="W580" s="12"/>
    </row>
    <row r="581" spans="1:23">
      <c r="A581" s="17" t="s">
        <v>769</v>
      </c>
      <c r="B581" s="18" t="s">
        <v>860</v>
      </c>
      <c r="C581" s="19">
        <v>26</v>
      </c>
      <c r="D581" s="19">
        <v>0</v>
      </c>
      <c r="E581" s="19">
        <v>3</v>
      </c>
      <c r="F581" s="19">
        <v>29</v>
      </c>
      <c r="G581" s="12"/>
      <c r="H581" s="12"/>
      <c r="I581" s="12"/>
      <c r="J581" s="12"/>
      <c r="K581" s="12"/>
      <c r="L581" s="12"/>
      <c r="M581" s="12"/>
      <c r="N581" s="12"/>
      <c r="O581" s="12"/>
      <c r="P581" s="12"/>
      <c r="Q581" s="12"/>
      <c r="R581" s="12"/>
      <c r="S581" s="12"/>
      <c r="T581" s="12"/>
      <c r="U581" s="12"/>
      <c r="V581" s="12"/>
      <c r="W581" s="12"/>
    </row>
    <row r="582" spans="1:23">
      <c r="A582" s="17" t="s">
        <v>770</v>
      </c>
      <c r="B582" s="18" t="s">
        <v>860</v>
      </c>
      <c r="C582" s="19">
        <v>47</v>
      </c>
      <c r="D582" s="19">
        <v>0</v>
      </c>
      <c r="E582" s="19">
        <v>4</v>
      </c>
      <c r="F582" s="19">
        <v>51</v>
      </c>
      <c r="G582" s="12"/>
      <c r="H582" s="12"/>
      <c r="I582" s="12"/>
      <c r="J582" s="12"/>
      <c r="K582" s="12"/>
      <c r="L582" s="12"/>
      <c r="M582" s="12"/>
      <c r="N582" s="12"/>
      <c r="O582" s="12"/>
      <c r="P582" s="12"/>
      <c r="Q582" s="12"/>
      <c r="R582" s="12"/>
      <c r="S582" s="12"/>
      <c r="T582" s="12"/>
      <c r="U582" s="12"/>
      <c r="V582" s="12"/>
      <c r="W582" s="12"/>
    </row>
    <row r="583" spans="1:23">
      <c r="A583" s="17" t="s">
        <v>771</v>
      </c>
      <c r="B583" s="18" t="s">
        <v>860</v>
      </c>
      <c r="C583" s="19">
        <v>60</v>
      </c>
      <c r="D583" s="19">
        <v>0</v>
      </c>
      <c r="E583" s="19">
        <v>5</v>
      </c>
      <c r="F583" s="19">
        <v>65</v>
      </c>
      <c r="G583" s="12"/>
      <c r="H583" s="12"/>
      <c r="I583" s="12"/>
      <c r="J583" s="12"/>
      <c r="K583" s="12"/>
      <c r="L583" s="12"/>
      <c r="M583" s="12"/>
      <c r="N583" s="12"/>
      <c r="O583" s="12"/>
      <c r="P583" s="12"/>
      <c r="Q583" s="12"/>
      <c r="R583" s="12"/>
      <c r="S583" s="12"/>
      <c r="T583" s="12"/>
      <c r="U583" s="12"/>
      <c r="V583" s="12"/>
      <c r="W583" s="12"/>
    </row>
    <row r="584" spans="1:23">
      <c r="A584" s="17" t="s">
        <v>772</v>
      </c>
      <c r="B584" s="18" t="s">
        <v>860</v>
      </c>
      <c r="C584" s="19">
        <v>21</v>
      </c>
      <c r="D584" s="19">
        <v>0</v>
      </c>
      <c r="E584" s="19">
        <v>4</v>
      </c>
      <c r="F584" s="19">
        <v>25</v>
      </c>
      <c r="G584" s="12"/>
      <c r="H584" s="12"/>
      <c r="I584" s="12"/>
      <c r="J584" s="12"/>
      <c r="K584" s="12"/>
      <c r="L584" s="12"/>
      <c r="M584" s="12"/>
      <c r="N584" s="12"/>
      <c r="O584" s="12"/>
      <c r="P584" s="12"/>
      <c r="Q584" s="12"/>
      <c r="R584" s="12"/>
      <c r="S584" s="12"/>
      <c r="T584" s="12"/>
      <c r="U584" s="12"/>
      <c r="V584" s="12"/>
      <c r="W584" s="12"/>
    </row>
    <row r="585" spans="1:23">
      <c r="A585" s="17" t="s">
        <v>773</v>
      </c>
      <c r="B585" s="18" t="s">
        <v>860</v>
      </c>
      <c r="C585" s="19">
        <v>89</v>
      </c>
      <c r="D585" s="19">
        <v>0</v>
      </c>
      <c r="E585" s="19">
        <v>17</v>
      </c>
      <c r="F585" s="19">
        <v>106</v>
      </c>
      <c r="G585" s="12"/>
      <c r="H585" s="12"/>
      <c r="I585" s="12"/>
      <c r="J585" s="12"/>
      <c r="K585" s="12"/>
      <c r="L585" s="12"/>
      <c r="M585" s="12"/>
      <c r="N585" s="12"/>
      <c r="O585" s="12"/>
      <c r="P585" s="12"/>
      <c r="Q585" s="12"/>
      <c r="R585" s="12"/>
      <c r="S585" s="12"/>
      <c r="T585" s="12"/>
      <c r="U585" s="12"/>
      <c r="V585" s="12"/>
      <c r="W585" s="12"/>
    </row>
    <row r="586" spans="1:23">
      <c r="A586" s="17" t="s">
        <v>774</v>
      </c>
      <c r="B586" s="18" t="s">
        <v>860</v>
      </c>
      <c r="C586" s="19">
        <v>31</v>
      </c>
      <c r="D586" s="19">
        <v>0</v>
      </c>
      <c r="E586" s="19">
        <v>7</v>
      </c>
      <c r="F586" s="19">
        <v>38</v>
      </c>
      <c r="G586" s="12"/>
      <c r="H586" s="12"/>
      <c r="I586" s="12"/>
      <c r="J586" s="12"/>
      <c r="K586" s="12"/>
      <c r="L586" s="12"/>
      <c r="M586" s="12"/>
      <c r="N586" s="12"/>
      <c r="O586" s="12"/>
      <c r="P586" s="12"/>
      <c r="Q586" s="12"/>
      <c r="R586" s="12"/>
      <c r="S586" s="12"/>
      <c r="T586" s="12"/>
      <c r="U586" s="12"/>
      <c r="V586" s="12"/>
      <c r="W586" s="12"/>
    </row>
    <row r="587" spans="1:23">
      <c r="A587" s="17" t="s">
        <v>775</v>
      </c>
      <c r="B587" s="18" t="s">
        <v>860</v>
      </c>
      <c r="C587" s="19">
        <v>55</v>
      </c>
      <c r="D587" s="19">
        <v>0</v>
      </c>
      <c r="E587" s="19">
        <v>4</v>
      </c>
      <c r="F587" s="19">
        <v>59</v>
      </c>
      <c r="G587" s="12"/>
      <c r="H587" s="12"/>
      <c r="I587" s="12"/>
      <c r="J587" s="12"/>
      <c r="K587" s="12"/>
      <c r="L587" s="12"/>
      <c r="M587" s="12"/>
      <c r="N587" s="12"/>
      <c r="O587" s="12"/>
      <c r="P587" s="12"/>
      <c r="Q587" s="12"/>
      <c r="R587" s="12"/>
      <c r="S587" s="12"/>
      <c r="T587" s="12"/>
      <c r="U587" s="12"/>
      <c r="V587" s="12"/>
      <c r="W587" s="12"/>
    </row>
    <row r="588" spans="1:23">
      <c r="A588" s="17" t="s">
        <v>776</v>
      </c>
      <c r="B588" s="18" t="s">
        <v>860</v>
      </c>
      <c r="C588" s="19">
        <v>125</v>
      </c>
      <c r="D588" s="19">
        <v>0</v>
      </c>
      <c r="E588" s="19">
        <v>8</v>
      </c>
      <c r="F588" s="19">
        <v>133</v>
      </c>
      <c r="G588" s="12"/>
      <c r="H588" s="12"/>
      <c r="I588" s="12"/>
      <c r="J588" s="12"/>
      <c r="K588" s="12"/>
      <c r="L588" s="12"/>
      <c r="M588" s="12"/>
      <c r="N588" s="12"/>
      <c r="O588" s="12"/>
      <c r="P588" s="12"/>
      <c r="Q588" s="12"/>
      <c r="R588" s="12"/>
      <c r="S588" s="12"/>
      <c r="T588" s="12"/>
      <c r="U588" s="12"/>
      <c r="V588" s="12"/>
      <c r="W588" s="12"/>
    </row>
    <row r="589" spans="1:23">
      <c r="A589" s="17" t="s">
        <v>777</v>
      </c>
      <c r="B589" s="18" t="s">
        <v>860</v>
      </c>
      <c r="C589" s="19">
        <v>59</v>
      </c>
      <c r="D589" s="19">
        <v>0</v>
      </c>
      <c r="E589" s="19">
        <v>4</v>
      </c>
      <c r="F589" s="19">
        <v>63</v>
      </c>
      <c r="G589" s="12"/>
      <c r="H589" s="12"/>
      <c r="I589" s="12"/>
      <c r="J589" s="12"/>
      <c r="K589" s="12"/>
      <c r="L589" s="12"/>
      <c r="M589" s="12"/>
      <c r="N589" s="12"/>
      <c r="O589" s="12"/>
      <c r="P589" s="12"/>
      <c r="Q589" s="12"/>
      <c r="R589" s="12"/>
      <c r="S589" s="12"/>
      <c r="T589" s="12"/>
      <c r="U589" s="12"/>
      <c r="V589" s="12"/>
      <c r="W589" s="12"/>
    </row>
    <row r="590" spans="1:23">
      <c r="A590" s="17" t="s">
        <v>778</v>
      </c>
      <c r="B590" s="18" t="s">
        <v>860</v>
      </c>
      <c r="C590" s="19">
        <v>90</v>
      </c>
      <c r="D590" s="19">
        <v>0</v>
      </c>
      <c r="E590" s="19">
        <v>7</v>
      </c>
      <c r="F590" s="19">
        <v>97</v>
      </c>
      <c r="G590" s="12"/>
      <c r="H590" s="12"/>
      <c r="I590" s="12"/>
      <c r="J590" s="12"/>
      <c r="K590" s="12"/>
      <c r="L590" s="12"/>
      <c r="M590" s="12"/>
      <c r="N590" s="12"/>
      <c r="O590" s="12"/>
      <c r="P590" s="12"/>
      <c r="Q590" s="12"/>
      <c r="R590" s="12"/>
      <c r="S590" s="12"/>
      <c r="T590" s="12"/>
      <c r="U590" s="12"/>
      <c r="V590" s="12"/>
      <c r="W590" s="12"/>
    </row>
    <row r="591" spans="1:23">
      <c r="A591" s="17" t="s">
        <v>779</v>
      </c>
      <c r="B591" s="18" t="s">
        <v>860</v>
      </c>
      <c r="C591" s="19">
        <v>48</v>
      </c>
      <c r="D591" s="19">
        <v>0</v>
      </c>
      <c r="E591" s="19">
        <v>4</v>
      </c>
      <c r="F591" s="19">
        <v>52</v>
      </c>
      <c r="G591" s="12"/>
      <c r="H591" s="12"/>
      <c r="I591" s="12"/>
      <c r="J591" s="12"/>
      <c r="K591" s="12"/>
      <c r="L591" s="12"/>
      <c r="M591" s="12"/>
      <c r="N591" s="12"/>
      <c r="O591" s="12"/>
      <c r="P591" s="12"/>
      <c r="Q591" s="12"/>
      <c r="R591" s="12"/>
      <c r="S591" s="12"/>
      <c r="T591" s="12"/>
      <c r="U591" s="12"/>
      <c r="V591" s="12"/>
      <c r="W591" s="12"/>
    </row>
    <row r="592" spans="1:23">
      <c r="A592" s="17" t="s">
        <v>780</v>
      </c>
      <c r="B592" s="18" t="s">
        <v>860</v>
      </c>
      <c r="C592" s="19">
        <v>245</v>
      </c>
      <c r="D592" s="19">
        <v>1</v>
      </c>
      <c r="E592" s="19">
        <v>8</v>
      </c>
      <c r="F592" s="19">
        <v>254</v>
      </c>
      <c r="G592" s="12"/>
      <c r="H592" s="12"/>
      <c r="I592" s="12"/>
      <c r="J592" s="12"/>
      <c r="K592" s="12"/>
      <c r="L592" s="12"/>
      <c r="M592" s="12"/>
      <c r="N592" s="12"/>
      <c r="O592" s="12"/>
      <c r="P592" s="12"/>
      <c r="Q592" s="12"/>
      <c r="R592" s="12"/>
      <c r="S592" s="12"/>
      <c r="T592" s="12"/>
      <c r="U592" s="12"/>
      <c r="V592" s="12"/>
      <c r="W592" s="12"/>
    </row>
    <row r="593" spans="1:23">
      <c r="A593" s="17" t="s">
        <v>781</v>
      </c>
      <c r="B593" s="18" t="s">
        <v>860</v>
      </c>
      <c r="C593" s="20">
        <v>45</v>
      </c>
      <c r="D593" s="19">
        <v>0</v>
      </c>
      <c r="E593" s="19">
        <v>4</v>
      </c>
      <c r="F593" s="20">
        <v>49</v>
      </c>
      <c r="G593" s="12"/>
      <c r="H593" s="12"/>
      <c r="I593" s="12"/>
      <c r="J593" s="12"/>
      <c r="K593" s="12"/>
      <c r="L593" s="12"/>
      <c r="M593" s="12"/>
      <c r="N593" s="12"/>
      <c r="O593" s="12"/>
      <c r="P593" s="12"/>
      <c r="Q593" s="12"/>
      <c r="R593" s="12"/>
      <c r="S593" s="12"/>
      <c r="T593" s="12"/>
      <c r="U593" s="12"/>
      <c r="V593" s="12"/>
      <c r="W593" s="12"/>
    </row>
    <row r="594" spans="1:23">
      <c r="A594" s="17" t="s">
        <v>782</v>
      </c>
      <c r="B594" s="18" t="s">
        <v>860</v>
      </c>
      <c r="C594" s="19">
        <v>65</v>
      </c>
      <c r="D594" s="19">
        <v>0</v>
      </c>
      <c r="E594" s="19">
        <v>4</v>
      </c>
      <c r="F594" s="19">
        <v>69</v>
      </c>
      <c r="G594" s="12"/>
      <c r="H594" s="12"/>
      <c r="I594" s="12"/>
      <c r="J594" s="12"/>
      <c r="K594" s="12"/>
      <c r="L594" s="12"/>
      <c r="M594" s="12"/>
      <c r="N594" s="12"/>
      <c r="O594" s="12"/>
      <c r="P594" s="12"/>
      <c r="Q594" s="12"/>
      <c r="R594" s="12"/>
      <c r="S594" s="12"/>
      <c r="T594" s="12"/>
      <c r="U594" s="12"/>
      <c r="V594" s="12"/>
      <c r="W594" s="12"/>
    </row>
    <row r="595" spans="1:23">
      <c r="A595" s="17" t="s">
        <v>783</v>
      </c>
      <c r="B595" s="18" t="s">
        <v>860</v>
      </c>
      <c r="C595" s="19">
        <v>78</v>
      </c>
      <c r="D595" s="19">
        <v>0</v>
      </c>
      <c r="E595" s="19">
        <v>4</v>
      </c>
      <c r="F595" s="19">
        <v>82</v>
      </c>
      <c r="G595" s="12"/>
      <c r="H595" s="12"/>
      <c r="I595" s="12"/>
      <c r="J595" s="12"/>
      <c r="K595" s="12"/>
      <c r="L595" s="12"/>
      <c r="M595" s="12"/>
      <c r="N595" s="12"/>
      <c r="O595" s="12"/>
      <c r="P595" s="12"/>
      <c r="Q595" s="12"/>
      <c r="R595" s="12"/>
      <c r="S595" s="12"/>
      <c r="T595" s="12"/>
      <c r="U595" s="12"/>
      <c r="V595" s="12"/>
      <c r="W595" s="12"/>
    </row>
    <row r="596" spans="1:23">
      <c r="A596" s="17" t="s">
        <v>784</v>
      </c>
      <c r="B596" s="18" t="s">
        <v>860</v>
      </c>
      <c r="C596" s="19">
        <v>115</v>
      </c>
      <c r="D596" s="19">
        <v>0</v>
      </c>
      <c r="E596" s="19">
        <v>4</v>
      </c>
      <c r="F596" s="19">
        <v>119</v>
      </c>
      <c r="G596" s="12"/>
      <c r="H596" s="12"/>
      <c r="I596" s="12"/>
      <c r="J596" s="12"/>
      <c r="K596" s="12"/>
      <c r="L596" s="12"/>
      <c r="M596" s="12"/>
      <c r="N596" s="12"/>
      <c r="O596" s="12"/>
      <c r="P596" s="12"/>
      <c r="Q596" s="12"/>
      <c r="R596" s="12"/>
      <c r="S596" s="12"/>
      <c r="T596" s="12"/>
      <c r="U596" s="12"/>
      <c r="V596" s="12"/>
      <c r="W596" s="12"/>
    </row>
    <row r="597" spans="1:23">
      <c r="A597" s="17" t="s">
        <v>785</v>
      </c>
      <c r="B597" s="18" t="s">
        <v>860</v>
      </c>
      <c r="C597" s="19">
        <v>108</v>
      </c>
      <c r="D597" s="19">
        <v>0</v>
      </c>
      <c r="E597" s="19">
        <v>4</v>
      </c>
      <c r="F597" s="19">
        <v>112</v>
      </c>
      <c r="G597" s="12"/>
      <c r="H597" s="12"/>
      <c r="I597" s="12"/>
      <c r="J597" s="12"/>
      <c r="K597" s="12"/>
      <c r="L597" s="12"/>
      <c r="M597" s="12"/>
      <c r="N597" s="12"/>
      <c r="O597" s="12"/>
      <c r="P597" s="12"/>
      <c r="Q597" s="12"/>
      <c r="R597" s="12"/>
      <c r="S597" s="12"/>
      <c r="T597" s="12"/>
      <c r="U597" s="12"/>
      <c r="V597" s="12"/>
      <c r="W597" s="12"/>
    </row>
    <row r="598" spans="1:23">
      <c r="A598" s="17" t="s">
        <v>786</v>
      </c>
      <c r="B598" s="18" t="s">
        <v>860</v>
      </c>
      <c r="C598" s="20">
        <v>503</v>
      </c>
      <c r="D598" s="19">
        <v>0</v>
      </c>
      <c r="E598" s="19">
        <v>13</v>
      </c>
      <c r="F598" s="20">
        <v>516</v>
      </c>
      <c r="G598" s="12"/>
      <c r="H598" s="12"/>
      <c r="I598" s="12"/>
      <c r="J598" s="12"/>
      <c r="K598" s="12"/>
      <c r="L598" s="12"/>
      <c r="M598" s="12"/>
      <c r="N598" s="12"/>
      <c r="O598" s="12"/>
      <c r="P598" s="12"/>
      <c r="Q598" s="12"/>
      <c r="R598" s="12"/>
      <c r="S598" s="12"/>
      <c r="T598" s="12"/>
      <c r="U598" s="12"/>
      <c r="V598" s="12"/>
      <c r="W598" s="12"/>
    </row>
    <row r="599" spans="1:23">
      <c r="A599" s="17" t="s">
        <v>787</v>
      </c>
      <c r="B599" s="18" t="s">
        <v>860</v>
      </c>
      <c r="C599" s="19">
        <v>42</v>
      </c>
      <c r="D599" s="19">
        <v>0</v>
      </c>
      <c r="E599" s="19">
        <v>4</v>
      </c>
      <c r="F599" s="19">
        <v>46</v>
      </c>
      <c r="G599" s="12"/>
      <c r="H599" s="12"/>
      <c r="I599" s="12"/>
      <c r="J599" s="12"/>
      <c r="K599" s="12"/>
      <c r="L599" s="12"/>
      <c r="M599" s="12"/>
      <c r="N599" s="12"/>
      <c r="O599" s="12"/>
      <c r="P599" s="12"/>
      <c r="Q599" s="12"/>
      <c r="R599" s="12"/>
      <c r="S599" s="12"/>
      <c r="T599" s="12"/>
      <c r="U599" s="12"/>
      <c r="V599" s="12"/>
      <c r="W599" s="12"/>
    </row>
    <row r="600" spans="1:23">
      <c r="A600" s="17" t="s">
        <v>788</v>
      </c>
      <c r="B600" s="18" t="s">
        <v>860</v>
      </c>
      <c r="C600" s="19">
        <v>37</v>
      </c>
      <c r="D600" s="19">
        <v>0</v>
      </c>
      <c r="E600" s="19">
        <v>4</v>
      </c>
      <c r="F600" s="19">
        <v>41</v>
      </c>
      <c r="G600" s="12"/>
      <c r="H600" s="12"/>
      <c r="I600" s="12"/>
      <c r="J600" s="12"/>
      <c r="K600" s="12"/>
      <c r="L600" s="12"/>
      <c r="M600" s="12"/>
      <c r="N600" s="12"/>
      <c r="O600" s="12"/>
      <c r="P600" s="12"/>
      <c r="Q600" s="12"/>
      <c r="R600" s="12"/>
      <c r="S600" s="12"/>
      <c r="T600" s="12"/>
      <c r="U600" s="12"/>
      <c r="V600" s="12"/>
      <c r="W600" s="12"/>
    </row>
    <row r="601" spans="1:23">
      <c r="A601" s="17" t="s">
        <v>789</v>
      </c>
      <c r="B601" s="18" t="s">
        <v>860</v>
      </c>
      <c r="C601" s="19">
        <v>47</v>
      </c>
      <c r="D601" s="19">
        <v>0</v>
      </c>
      <c r="E601" s="19">
        <v>4</v>
      </c>
      <c r="F601" s="19">
        <v>51</v>
      </c>
      <c r="G601" s="12"/>
      <c r="H601" s="12"/>
      <c r="I601" s="12"/>
      <c r="J601" s="12"/>
      <c r="K601" s="12"/>
      <c r="L601" s="12"/>
      <c r="M601" s="12"/>
      <c r="N601" s="12"/>
      <c r="O601" s="12"/>
      <c r="P601" s="12"/>
      <c r="Q601" s="12"/>
      <c r="R601" s="12"/>
      <c r="S601" s="12"/>
      <c r="T601" s="12"/>
      <c r="U601" s="12"/>
      <c r="V601" s="12"/>
      <c r="W601" s="12"/>
    </row>
    <row r="602" spans="1:23">
      <c r="A602" s="17" t="s">
        <v>790</v>
      </c>
      <c r="B602" s="18" t="s">
        <v>860</v>
      </c>
      <c r="C602" s="19">
        <v>43</v>
      </c>
      <c r="D602" s="19">
        <v>0</v>
      </c>
      <c r="E602" s="19">
        <v>4</v>
      </c>
      <c r="F602" s="19">
        <v>47</v>
      </c>
      <c r="G602" s="12"/>
      <c r="H602" s="12"/>
      <c r="I602" s="12"/>
      <c r="J602" s="12"/>
      <c r="K602" s="12"/>
      <c r="L602" s="12"/>
      <c r="M602" s="12"/>
      <c r="N602" s="12"/>
      <c r="O602" s="12"/>
      <c r="P602" s="12"/>
      <c r="Q602" s="12"/>
      <c r="R602" s="12"/>
      <c r="S602" s="12"/>
      <c r="T602" s="12"/>
      <c r="U602" s="12"/>
      <c r="V602" s="12"/>
      <c r="W602" s="12"/>
    </row>
    <row r="603" spans="1:23">
      <c r="A603" s="17" t="s">
        <v>791</v>
      </c>
      <c r="B603" s="18" t="s">
        <v>860</v>
      </c>
      <c r="C603" s="19">
        <v>34</v>
      </c>
      <c r="D603" s="19">
        <v>0</v>
      </c>
      <c r="E603" s="19">
        <v>4</v>
      </c>
      <c r="F603" s="19">
        <v>38</v>
      </c>
      <c r="G603" s="12"/>
      <c r="H603" s="12"/>
      <c r="I603" s="12"/>
      <c r="J603" s="12"/>
      <c r="K603" s="12"/>
      <c r="L603" s="12"/>
      <c r="M603" s="12"/>
      <c r="N603" s="12"/>
      <c r="O603" s="12"/>
      <c r="P603" s="12"/>
      <c r="Q603" s="12"/>
      <c r="R603" s="12"/>
      <c r="S603" s="12"/>
      <c r="T603" s="12"/>
      <c r="U603" s="12"/>
      <c r="V603" s="12"/>
      <c r="W603" s="12"/>
    </row>
    <row r="604" spans="1:23">
      <c r="A604" s="17" t="s">
        <v>792</v>
      </c>
      <c r="B604" s="18" t="s">
        <v>860</v>
      </c>
      <c r="C604" s="19">
        <v>119</v>
      </c>
      <c r="D604" s="19">
        <v>0</v>
      </c>
      <c r="E604" s="19">
        <v>16</v>
      </c>
      <c r="F604" s="19">
        <v>135</v>
      </c>
      <c r="G604" s="12"/>
      <c r="H604" s="12"/>
      <c r="I604" s="12"/>
      <c r="J604" s="12"/>
      <c r="K604" s="12"/>
      <c r="L604" s="12"/>
      <c r="M604" s="12"/>
      <c r="N604" s="12"/>
      <c r="O604" s="12"/>
      <c r="P604" s="12"/>
      <c r="Q604" s="12"/>
      <c r="R604" s="12"/>
      <c r="S604" s="12"/>
      <c r="T604" s="12"/>
      <c r="U604" s="12"/>
      <c r="V604" s="12"/>
      <c r="W604" s="12"/>
    </row>
    <row r="605" spans="1:23">
      <c r="A605" s="17" t="s">
        <v>793</v>
      </c>
      <c r="B605" s="18" t="s">
        <v>860</v>
      </c>
      <c r="C605" s="19">
        <v>45</v>
      </c>
      <c r="D605" s="19">
        <v>0</v>
      </c>
      <c r="E605" s="19">
        <v>4</v>
      </c>
      <c r="F605" s="19">
        <v>49</v>
      </c>
      <c r="G605" s="12"/>
      <c r="H605" s="12"/>
      <c r="I605" s="12"/>
      <c r="J605" s="12"/>
      <c r="K605" s="12"/>
      <c r="L605" s="12"/>
      <c r="M605" s="12"/>
      <c r="N605" s="12"/>
      <c r="O605" s="12"/>
      <c r="P605" s="12"/>
      <c r="Q605" s="12"/>
      <c r="R605" s="12"/>
      <c r="S605" s="12"/>
      <c r="T605" s="12"/>
      <c r="U605" s="12"/>
      <c r="V605" s="12"/>
      <c r="W605" s="12"/>
    </row>
    <row r="606" spans="1:23">
      <c r="A606" s="17" t="s">
        <v>794</v>
      </c>
      <c r="B606" s="18" t="s">
        <v>860</v>
      </c>
      <c r="C606" s="19">
        <v>78</v>
      </c>
      <c r="D606" s="19">
        <v>0</v>
      </c>
      <c r="E606" s="19">
        <v>4</v>
      </c>
      <c r="F606" s="19">
        <v>82</v>
      </c>
      <c r="G606" s="12"/>
      <c r="H606" s="12"/>
      <c r="I606" s="12"/>
      <c r="J606" s="12"/>
      <c r="K606" s="12"/>
      <c r="L606" s="12"/>
      <c r="M606" s="12"/>
      <c r="N606" s="12"/>
      <c r="O606" s="12"/>
      <c r="P606" s="12"/>
      <c r="Q606" s="12"/>
      <c r="R606" s="12"/>
      <c r="S606" s="12"/>
      <c r="T606" s="12"/>
      <c r="U606" s="12"/>
      <c r="V606" s="12"/>
      <c r="W606" s="12"/>
    </row>
    <row r="607" spans="1:23">
      <c r="A607" s="17" t="s">
        <v>795</v>
      </c>
      <c r="B607" s="18" t="s">
        <v>860</v>
      </c>
      <c r="C607" s="19">
        <v>100</v>
      </c>
      <c r="D607" s="19">
        <v>0</v>
      </c>
      <c r="E607" s="19">
        <v>4</v>
      </c>
      <c r="F607" s="19">
        <v>104</v>
      </c>
      <c r="G607" s="12"/>
      <c r="H607" s="12"/>
      <c r="I607" s="12"/>
      <c r="J607" s="12"/>
      <c r="K607" s="12"/>
      <c r="L607" s="12"/>
      <c r="M607" s="12"/>
      <c r="N607" s="12"/>
      <c r="O607" s="12"/>
      <c r="P607" s="12"/>
      <c r="Q607" s="12"/>
      <c r="R607" s="12"/>
      <c r="S607" s="12"/>
      <c r="T607" s="12"/>
      <c r="U607" s="12"/>
      <c r="V607" s="12"/>
      <c r="W607" s="12"/>
    </row>
    <row r="608" spans="1:23">
      <c r="A608" s="17" t="s">
        <v>796</v>
      </c>
      <c r="B608" s="18" t="s">
        <v>860</v>
      </c>
      <c r="C608" s="19">
        <v>59</v>
      </c>
      <c r="D608" s="19">
        <v>0</v>
      </c>
      <c r="E608" s="19">
        <v>4</v>
      </c>
      <c r="F608" s="19">
        <v>63</v>
      </c>
      <c r="G608" s="12"/>
      <c r="H608" s="12"/>
      <c r="I608" s="12"/>
      <c r="J608" s="12"/>
      <c r="K608" s="12"/>
      <c r="L608" s="12"/>
      <c r="M608" s="12"/>
      <c r="N608" s="12"/>
      <c r="O608" s="12"/>
      <c r="P608" s="12"/>
      <c r="Q608" s="12"/>
      <c r="R608" s="12"/>
      <c r="S608" s="12"/>
      <c r="T608" s="12"/>
      <c r="U608" s="12"/>
      <c r="V608" s="12"/>
      <c r="W608" s="12"/>
    </row>
    <row r="609" spans="1:23">
      <c r="A609" s="17" t="s">
        <v>797</v>
      </c>
      <c r="B609" s="18" t="s">
        <v>860</v>
      </c>
      <c r="C609" s="19">
        <v>340</v>
      </c>
      <c r="D609" s="19">
        <v>0</v>
      </c>
      <c r="E609" s="19">
        <v>17</v>
      </c>
      <c r="F609" s="19">
        <v>357</v>
      </c>
      <c r="G609" s="12"/>
      <c r="H609" s="12"/>
      <c r="I609" s="12"/>
      <c r="J609" s="12"/>
      <c r="K609" s="12"/>
      <c r="L609" s="12"/>
      <c r="M609" s="12"/>
      <c r="N609" s="12"/>
      <c r="O609" s="12"/>
      <c r="P609" s="12"/>
      <c r="Q609" s="12"/>
      <c r="R609" s="12"/>
      <c r="S609" s="12"/>
      <c r="T609" s="12"/>
      <c r="U609" s="12"/>
      <c r="V609" s="12"/>
      <c r="W609" s="12"/>
    </row>
    <row r="610" spans="1:23">
      <c r="A610" s="17" t="s">
        <v>798</v>
      </c>
      <c r="B610" s="18" t="s">
        <v>860</v>
      </c>
      <c r="C610" s="19">
        <v>34</v>
      </c>
      <c r="D610" s="19">
        <v>0</v>
      </c>
      <c r="E610" s="19">
        <v>16</v>
      </c>
      <c r="F610" s="19">
        <v>50</v>
      </c>
      <c r="G610" s="12"/>
      <c r="H610" s="12"/>
      <c r="I610" s="12"/>
      <c r="J610" s="12"/>
      <c r="K610" s="12"/>
      <c r="L610" s="12"/>
      <c r="M610" s="12"/>
      <c r="N610" s="12"/>
      <c r="O610" s="12"/>
      <c r="P610" s="12"/>
      <c r="Q610" s="12"/>
      <c r="R610" s="12"/>
      <c r="S610" s="12"/>
      <c r="T610" s="12"/>
      <c r="U610" s="12"/>
      <c r="V610" s="12"/>
      <c r="W610" s="12"/>
    </row>
    <row r="611" spans="1:23">
      <c r="A611" s="17" t="s">
        <v>799</v>
      </c>
      <c r="B611" s="18" t="s">
        <v>860</v>
      </c>
      <c r="C611" s="19">
        <v>64</v>
      </c>
      <c r="D611" s="19">
        <v>0</v>
      </c>
      <c r="E611" s="19">
        <v>4</v>
      </c>
      <c r="F611" s="19">
        <v>68</v>
      </c>
      <c r="G611" s="12"/>
      <c r="H611" s="12"/>
      <c r="I611" s="12"/>
      <c r="J611" s="12"/>
      <c r="K611" s="12"/>
      <c r="L611" s="12"/>
      <c r="M611" s="12"/>
      <c r="N611" s="12"/>
      <c r="O611" s="12"/>
      <c r="P611" s="12"/>
      <c r="Q611" s="12"/>
      <c r="R611" s="12"/>
      <c r="S611" s="12"/>
      <c r="T611" s="12"/>
      <c r="U611" s="12"/>
      <c r="V611" s="12"/>
      <c r="W611" s="12"/>
    </row>
    <row r="612" spans="1:23">
      <c r="A612" s="17" t="s">
        <v>800</v>
      </c>
      <c r="B612" s="18" t="s">
        <v>860</v>
      </c>
      <c r="C612" s="19">
        <v>24</v>
      </c>
      <c r="D612" s="19">
        <v>0</v>
      </c>
      <c r="E612" s="19">
        <v>4</v>
      </c>
      <c r="F612" s="19">
        <v>28</v>
      </c>
      <c r="G612" s="12"/>
      <c r="H612" s="12"/>
      <c r="I612" s="12"/>
      <c r="J612" s="12"/>
      <c r="K612" s="12"/>
      <c r="L612" s="12"/>
      <c r="M612" s="12"/>
      <c r="N612" s="12"/>
      <c r="O612" s="12"/>
      <c r="P612" s="12"/>
      <c r="Q612" s="12"/>
      <c r="R612" s="12"/>
      <c r="S612" s="12"/>
      <c r="T612" s="12"/>
      <c r="U612" s="12"/>
      <c r="V612" s="12"/>
      <c r="W612" s="12"/>
    </row>
    <row r="613" spans="1:23">
      <c r="A613" s="17" t="s">
        <v>801</v>
      </c>
      <c r="B613" s="18" t="s">
        <v>860</v>
      </c>
      <c r="C613" s="19">
        <v>14</v>
      </c>
      <c r="D613" s="19">
        <v>0</v>
      </c>
      <c r="E613" s="19">
        <v>5</v>
      </c>
      <c r="F613" s="19">
        <v>19</v>
      </c>
      <c r="G613" s="12"/>
      <c r="H613" s="12"/>
      <c r="I613" s="12"/>
      <c r="J613" s="12"/>
      <c r="K613" s="12"/>
      <c r="L613" s="12"/>
      <c r="M613" s="12"/>
      <c r="N613" s="12"/>
      <c r="O613" s="12"/>
      <c r="P613" s="12"/>
      <c r="Q613" s="12"/>
      <c r="R613" s="12"/>
      <c r="S613" s="12"/>
      <c r="T613" s="12"/>
      <c r="U613" s="12"/>
      <c r="V613" s="12"/>
      <c r="W613" s="12"/>
    </row>
    <row r="614" spans="1:23">
      <c r="A614" s="17" t="s">
        <v>802</v>
      </c>
      <c r="B614" s="18" t="s">
        <v>860</v>
      </c>
      <c r="C614" s="19">
        <v>122</v>
      </c>
      <c r="D614" s="19">
        <v>4</v>
      </c>
      <c r="E614" s="19">
        <v>12</v>
      </c>
      <c r="F614" s="19">
        <v>138</v>
      </c>
      <c r="G614" s="12"/>
      <c r="H614" s="12"/>
      <c r="I614" s="12"/>
      <c r="J614" s="12"/>
      <c r="K614" s="12"/>
      <c r="L614" s="12"/>
      <c r="M614" s="12"/>
      <c r="N614" s="12"/>
      <c r="O614" s="12"/>
      <c r="P614" s="12"/>
      <c r="Q614" s="12"/>
      <c r="R614" s="12"/>
      <c r="S614" s="12"/>
      <c r="T614" s="12"/>
      <c r="U614" s="12"/>
      <c r="V614" s="12"/>
      <c r="W614" s="12"/>
    </row>
    <row r="615" spans="1:23">
      <c r="A615" s="17" t="s">
        <v>803</v>
      </c>
      <c r="B615" s="18" t="s">
        <v>860</v>
      </c>
      <c r="C615" s="19">
        <v>153</v>
      </c>
      <c r="D615" s="19">
        <v>0</v>
      </c>
      <c r="E615" s="19">
        <v>18</v>
      </c>
      <c r="F615" s="19">
        <v>171</v>
      </c>
      <c r="G615" s="12"/>
      <c r="H615" s="12"/>
      <c r="I615" s="12"/>
      <c r="J615" s="12"/>
      <c r="K615" s="12"/>
      <c r="L615" s="12"/>
      <c r="M615" s="12"/>
      <c r="N615" s="12"/>
      <c r="O615" s="12"/>
      <c r="P615" s="12"/>
      <c r="Q615" s="12"/>
      <c r="R615" s="12"/>
      <c r="S615" s="12"/>
      <c r="T615" s="12"/>
      <c r="U615" s="12"/>
      <c r="V615" s="12"/>
      <c r="W615" s="12"/>
    </row>
    <row r="616" spans="1:23">
      <c r="A616" s="17" t="s">
        <v>804</v>
      </c>
      <c r="B616" s="18" t="s">
        <v>860</v>
      </c>
      <c r="C616" s="19">
        <v>6</v>
      </c>
      <c r="D616" s="19">
        <v>0</v>
      </c>
      <c r="E616" s="19">
        <v>4</v>
      </c>
      <c r="F616" s="19">
        <v>10</v>
      </c>
      <c r="G616" s="12"/>
      <c r="H616" s="12"/>
      <c r="I616" s="12"/>
      <c r="J616" s="12"/>
      <c r="K616" s="12"/>
      <c r="L616" s="12"/>
      <c r="M616" s="12"/>
      <c r="N616" s="12"/>
      <c r="O616" s="12"/>
      <c r="P616" s="12"/>
      <c r="Q616" s="12"/>
      <c r="R616" s="12"/>
      <c r="S616" s="12"/>
      <c r="T616" s="12"/>
      <c r="U616" s="12"/>
      <c r="V616" s="12"/>
      <c r="W616" s="12"/>
    </row>
    <row r="617" spans="1:23">
      <c r="A617" s="17" t="s">
        <v>805</v>
      </c>
      <c r="B617" s="18" t="s">
        <v>860</v>
      </c>
      <c r="C617" s="19">
        <v>26</v>
      </c>
      <c r="D617" s="19">
        <v>6</v>
      </c>
      <c r="E617" s="19">
        <v>9</v>
      </c>
      <c r="F617" s="19">
        <v>41</v>
      </c>
      <c r="G617" s="12"/>
      <c r="H617" s="12"/>
      <c r="I617" s="12"/>
      <c r="J617" s="12"/>
      <c r="K617" s="12"/>
      <c r="L617" s="12"/>
      <c r="M617" s="12"/>
      <c r="N617" s="12"/>
      <c r="O617" s="12"/>
      <c r="P617" s="12"/>
      <c r="Q617" s="12"/>
      <c r="R617" s="12"/>
      <c r="S617" s="12"/>
      <c r="T617" s="12"/>
      <c r="U617" s="12"/>
      <c r="V617" s="12"/>
      <c r="W617" s="12"/>
    </row>
    <row r="618" spans="1:23">
      <c r="A618" s="17" t="s">
        <v>806</v>
      </c>
      <c r="B618" s="18" t="s">
        <v>860</v>
      </c>
      <c r="C618" s="19">
        <v>58</v>
      </c>
      <c r="D618" s="19">
        <v>0</v>
      </c>
      <c r="E618" s="19">
        <v>6</v>
      </c>
      <c r="F618" s="19">
        <v>64</v>
      </c>
      <c r="G618" s="12"/>
      <c r="H618" s="12"/>
      <c r="I618" s="12"/>
      <c r="J618" s="12"/>
      <c r="K618" s="12"/>
      <c r="L618" s="12"/>
      <c r="M618" s="12"/>
      <c r="N618" s="12"/>
      <c r="O618" s="12"/>
      <c r="P618" s="12"/>
      <c r="Q618" s="12"/>
      <c r="R618" s="12"/>
      <c r="S618" s="12"/>
      <c r="T618" s="12"/>
      <c r="U618" s="12"/>
      <c r="V618" s="12"/>
      <c r="W618" s="12"/>
    </row>
    <row r="619" spans="1:23">
      <c r="A619" s="17" t="s">
        <v>807</v>
      </c>
      <c r="B619" s="18" t="s">
        <v>860</v>
      </c>
      <c r="C619" s="19">
        <v>9</v>
      </c>
      <c r="D619" s="19">
        <v>0</v>
      </c>
      <c r="E619" s="19">
        <v>2</v>
      </c>
      <c r="F619" s="19">
        <v>11</v>
      </c>
      <c r="G619" s="12"/>
      <c r="H619" s="12"/>
      <c r="I619" s="12"/>
      <c r="J619" s="12"/>
      <c r="K619" s="12"/>
      <c r="L619" s="12"/>
      <c r="M619" s="12"/>
      <c r="N619" s="12"/>
      <c r="O619" s="12"/>
      <c r="P619" s="12"/>
      <c r="Q619" s="12"/>
      <c r="R619" s="12"/>
      <c r="S619" s="12"/>
      <c r="T619" s="12"/>
      <c r="U619" s="12"/>
      <c r="V619" s="12"/>
      <c r="W619" s="12"/>
    </row>
    <row r="620" spans="1:23">
      <c r="A620" s="17" t="s">
        <v>808</v>
      </c>
      <c r="B620" s="18" t="s">
        <v>860</v>
      </c>
      <c r="C620" s="19">
        <v>32</v>
      </c>
      <c r="D620" s="19">
        <v>0</v>
      </c>
      <c r="E620" s="19">
        <v>5</v>
      </c>
      <c r="F620" s="19">
        <v>37</v>
      </c>
      <c r="G620" s="12"/>
      <c r="H620" s="12"/>
      <c r="I620" s="12"/>
      <c r="J620" s="12"/>
      <c r="K620" s="12"/>
      <c r="L620" s="12"/>
      <c r="M620" s="12"/>
      <c r="N620" s="12"/>
      <c r="O620" s="12"/>
      <c r="P620" s="12"/>
      <c r="Q620" s="12"/>
      <c r="R620" s="12"/>
      <c r="S620" s="12"/>
      <c r="T620" s="12"/>
      <c r="U620" s="12"/>
      <c r="V620" s="12"/>
      <c r="W620" s="12"/>
    </row>
    <row r="621" spans="1:23">
      <c r="A621" s="17" t="s">
        <v>809</v>
      </c>
      <c r="B621" s="18" t="s">
        <v>860</v>
      </c>
      <c r="C621" s="19">
        <v>4</v>
      </c>
      <c r="D621" s="19">
        <v>0</v>
      </c>
      <c r="E621" s="19">
        <v>2</v>
      </c>
      <c r="F621" s="19">
        <v>6</v>
      </c>
      <c r="G621" s="12"/>
      <c r="H621" s="12"/>
      <c r="I621" s="12"/>
      <c r="J621" s="12"/>
      <c r="K621" s="12"/>
      <c r="L621" s="12"/>
      <c r="M621" s="12"/>
      <c r="N621" s="12"/>
      <c r="O621" s="12"/>
      <c r="P621" s="12"/>
      <c r="Q621" s="12"/>
      <c r="R621" s="12"/>
      <c r="S621" s="12"/>
      <c r="T621" s="12"/>
      <c r="U621" s="12"/>
      <c r="V621" s="12"/>
      <c r="W621" s="12"/>
    </row>
    <row r="622" spans="1:23">
      <c r="A622" s="17" t="s">
        <v>810</v>
      </c>
      <c r="B622" s="18" t="s">
        <v>860</v>
      </c>
      <c r="C622" s="19">
        <v>5</v>
      </c>
      <c r="D622" s="19">
        <v>0</v>
      </c>
      <c r="E622" s="19">
        <v>2</v>
      </c>
      <c r="F622" s="19">
        <v>7</v>
      </c>
      <c r="G622" s="12"/>
      <c r="H622" s="12"/>
      <c r="I622" s="12"/>
      <c r="J622" s="12"/>
      <c r="K622" s="12"/>
      <c r="L622" s="12"/>
      <c r="M622" s="12"/>
      <c r="N622" s="12"/>
      <c r="O622" s="12"/>
      <c r="P622" s="12"/>
      <c r="Q622" s="12"/>
      <c r="R622" s="12"/>
      <c r="S622" s="12"/>
      <c r="T622" s="12"/>
      <c r="U622" s="12"/>
      <c r="V622" s="12"/>
      <c r="W622" s="12"/>
    </row>
    <row r="623" spans="1:23">
      <c r="A623" s="17" t="s">
        <v>811</v>
      </c>
      <c r="B623" s="18" t="s">
        <v>860</v>
      </c>
      <c r="C623" s="19">
        <v>7</v>
      </c>
      <c r="D623" s="19">
        <v>0</v>
      </c>
      <c r="E623" s="19">
        <v>2</v>
      </c>
      <c r="F623" s="19">
        <v>9</v>
      </c>
      <c r="G623" s="12"/>
      <c r="H623" s="12"/>
      <c r="I623" s="12"/>
      <c r="J623" s="12"/>
      <c r="K623" s="12"/>
      <c r="L623" s="12"/>
      <c r="M623" s="12"/>
      <c r="N623" s="12"/>
      <c r="O623" s="12"/>
      <c r="P623" s="12"/>
      <c r="Q623" s="12"/>
      <c r="R623" s="12"/>
      <c r="S623" s="12"/>
      <c r="T623" s="12"/>
      <c r="U623" s="12"/>
      <c r="V623" s="12"/>
      <c r="W623" s="12"/>
    </row>
    <row r="624" spans="1:23">
      <c r="A624" s="17" t="s">
        <v>812</v>
      </c>
      <c r="B624" s="18" t="s">
        <v>860</v>
      </c>
      <c r="C624" s="19">
        <v>6</v>
      </c>
      <c r="D624" s="19">
        <v>0</v>
      </c>
      <c r="E624" s="19">
        <v>2</v>
      </c>
      <c r="F624" s="19">
        <v>8</v>
      </c>
      <c r="G624" s="12"/>
      <c r="H624" s="12"/>
      <c r="I624" s="12"/>
      <c r="J624" s="12"/>
      <c r="K624" s="12"/>
      <c r="L624" s="12"/>
      <c r="M624" s="12"/>
      <c r="N624" s="12"/>
      <c r="O624" s="12"/>
      <c r="P624" s="12"/>
      <c r="Q624" s="12"/>
      <c r="R624" s="12"/>
      <c r="S624" s="12"/>
      <c r="T624" s="12"/>
      <c r="U624" s="12"/>
      <c r="V624" s="12"/>
      <c r="W624" s="12"/>
    </row>
    <row r="625" spans="1:23">
      <c r="A625" s="17" t="s">
        <v>813</v>
      </c>
      <c r="B625" s="18" t="s">
        <v>860</v>
      </c>
      <c r="C625" s="19">
        <v>13</v>
      </c>
      <c r="D625" s="19">
        <v>0</v>
      </c>
      <c r="E625" s="19">
        <v>2</v>
      </c>
      <c r="F625" s="19">
        <v>15</v>
      </c>
      <c r="G625" s="12"/>
      <c r="H625" s="12"/>
      <c r="I625" s="12"/>
      <c r="J625" s="12"/>
      <c r="K625" s="12"/>
      <c r="L625" s="12"/>
      <c r="M625" s="12"/>
      <c r="N625" s="12"/>
      <c r="O625" s="12"/>
      <c r="P625" s="12"/>
      <c r="Q625" s="12"/>
      <c r="R625" s="12"/>
      <c r="S625" s="12"/>
      <c r="T625" s="12"/>
      <c r="U625" s="12"/>
      <c r="V625" s="12"/>
      <c r="W625" s="12"/>
    </row>
    <row r="626" spans="1:23">
      <c r="A626" s="17" t="s">
        <v>814</v>
      </c>
      <c r="B626" s="18" t="s">
        <v>860</v>
      </c>
      <c r="C626" s="19">
        <v>8</v>
      </c>
      <c r="D626" s="19">
        <v>0</v>
      </c>
      <c r="E626" s="19">
        <v>4</v>
      </c>
      <c r="F626" s="19">
        <v>12</v>
      </c>
      <c r="G626" s="12"/>
      <c r="H626" s="12"/>
      <c r="I626" s="12"/>
      <c r="J626" s="12"/>
      <c r="K626" s="12"/>
      <c r="L626" s="12"/>
      <c r="M626" s="12"/>
      <c r="N626" s="12"/>
      <c r="O626" s="12"/>
      <c r="P626" s="12"/>
      <c r="Q626" s="12"/>
      <c r="R626" s="12"/>
      <c r="S626" s="12"/>
      <c r="T626" s="12"/>
      <c r="U626" s="12"/>
      <c r="V626" s="12"/>
      <c r="W626" s="12"/>
    </row>
    <row r="627" spans="1:23">
      <c r="A627" s="17" t="s">
        <v>815</v>
      </c>
      <c r="B627" s="18" t="s">
        <v>860</v>
      </c>
      <c r="C627" s="19">
        <v>26</v>
      </c>
      <c r="D627" s="19">
        <v>0</v>
      </c>
      <c r="E627" s="19">
        <v>2</v>
      </c>
      <c r="F627" s="19">
        <v>28</v>
      </c>
      <c r="G627" s="12"/>
      <c r="H627" s="12"/>
      <c r="I627" s="12"/>
      <c r="J627" s="12"/>
      <c r="K627" s="12"/>
      <c r="L627" s="12"/>
      <c r="M627" s="12"/>
      <c r="N627" s="12"/>
      <c r="O627" s="12"/>
      <c r="P627" s="12"/>
      <c r="Q627" s="12"/>
      <c r="R627" s="12"/>
      <c r="S627" s="12"/>
      <c r="T627" s="12"/>
      <c r="U627" s="12"/>
      <c r="V627" s="12"/>
      <c r="W627" s="12"/>
    </row>
    <row r="628" spans="1:23">
      <c r="A628" s="17" t="s">
        <v>816</v>
      </c>
      <c r="B628" s="18" t="s">
        <v>860</v>
      </c>
      <c r="C628" s="19">
        <v>6</v>
      </c>
      <c r="D628" s="19">
        <v>0</v>
      </c>
      <c r="E628" s="19">
        <v>2</v>
      </c>
      <c r="F628" s="19">
        <v>8</v>
      </c>
      <c r="G628" s="12"/>
      <c r="H628" s="12"/>
      <c r="I628" s="12"/>
      <c r="J628" s="12"/>
      <c r="K628" s="12"/>
      <c r="L628" s="12"/>
      <c r="M628" s="12"/>
      <c r="N628" s="12"/>
      <c r="O628" s="12"/>
      <c r="P628" s="12"/>
      <c r="Q628" s="12"/>
      <c r="R628" s="12"/>
      <c r="S628" s="12"/>
      <c r="T628" s="12"/>
      <c r="U628" s="12"/>
      <c r="V628" s="12"/>
      <c r="W628" s="12"/>
    </row>
    <row r="629" spans="1:23">
      <c r="A629" s="17" t="s">
        <v>817</v>
      </c>
      <c r="B629" s="18" t="s">
        <v>860</v>
      </c>
      <c r="C629" s="19">
        <v>22</v>
      </c>
      <c r="D629" s="19">
        <v>3</v>
      </c>
      <c r="E629" s="19">
        <v>7</v>
      </c>
      <c r="F629" s="19">
        <v>32</v>
      </c>
      <c r="G629" s="12"/>
      <c r="H629" s="12"/>
      <c r="I629" s="12"/>
      <c r="J629" s="12"/>
      <c r="K629" s="12"/>
      <c r="L629" s="12"/>
      <c r="M629" s="12"/>
      <c r="N629" s="12"/>
      <c r="O629" s="12"/>
      <c r="P629" s="12"/>
      <c r="Q629" s="12"/>
      <c r="R629" s="12"/>
      <c r="S629" s="12"/>
      <c r="T629" s="12"/>
      <c r="U629" s="12"/>
      <c r="V629" s="12"/>
      <c r="W629" s="12"/>
    </row>
    <row r="630" spans="1:23">
      <c r="A630" s="17" t="s">
        <v>818</v>
      </c>
      <c r="B630" s="18" t="s">
        <v>860</v>
      </c>
      <c r="C630" s="20">
        <v>18</v>
      </c>
      <c r="D630" s="19">
        <v>0</v>
      </c>
      <c r="E630" s="19">
        <v>9</v>
      </c>
      <c r="F630" s="20">
        <v>27</v>
      </c>
      <c r="G630" s="12"/>
      <c r="H630" s="12"/>
      <c r="I630" s="12"/>
      <c r="J630" s="12"/>
      <c r="K630" s="12"/>
      <c r="L630" s="12"/>
      <c r="M630" s="12"/>
      <c r="N630" s="12"/>
      <c r="O630" s="12"/>
      <c r="P630" s="12"/>
      <c r="Q630" s="12"/>
      <c r="R630" s="12"/>
      <c r="S630" s="12"/>
      <c r="T630" s="12"/>
      <c r="U630" s="12"/>
      <c r="V630" s="12"/>
      <c r="W630" s="12"/>
    </row>
    <row r="631" spans="1:23">
      <c r="A631" s="17" t="s">
        <v>819</v>
      </c>
      <c r="B631" s="18" t="s">
        <v>860</v>
      </c>
      <c r="C631" s="19">
        <v>9</v>
      </c>
      <c r="D631" s="19">
        <v>0</v>
      </c>
      <c r="E631" s="19">
        <v>3</v>
      </c>
      <c r="F631" s="19">
        <v>12</v>
      </c>
      <c r="G631" s="12"/>
      <c r="H631" s="12"/>
      <c r="I631" s="12"/>
      <c r="J631" s="12"/>
      <c r="K631" s="12"/>
      <c r="L631" s="12"/>
      <c r="M631" s="12"/>
      <c r="N631" s="12"/>
      <c r="O631" s="12"/>
      <c r="P631" s="12"/>
      <c r="Q631" s="12"/>
      <c r="R631" s="12"/>
      <c r="S631" s="12"/>
      <c r="T631" s="12"/>
      <c r="U631" s="12"/>
      <c r="V631" s="12"/>
      <c r="W631" s="12"/>
    </row>
    <row r="632" spans="1:23">
      <c r="A632" s="17" t="s">
        <v>820</v>
      </c>
      <c r="B632" s="18" t="s">
        <v>860</v>
      </c>
      <c r="C632" s="19">
        <v>18</v>
      </c>
      <c r="D632" s="19">
        <v>0</v>
      </c>
      <c r="E632" s="19">
        <v>5</v>
      </c>
      <c r="F632" s="19">
        <v>23</v>
      </c>
      <c r="G632" s="12"/>
      <c r="H632" s="12"/>
      <c r="I632" s="12"/>
      <c r="J632" s="12"/>
      <c r="K632" s="12"/>
      <c r="L632" s="12"/>
      <c r="M632" s="12"/>
      <c r="N632" s="12"/>
      <c r="O632" s="12"/>
      <c r="P632" s="12"/>
      <c r="Q632" s="12"/>
      <c r="R632" s="12"/>
      <c r="S632" s="12"/>
      <c r="T632" s="12"/>
      <c r="U632" s="12"/>
      <c r="V632" s="12"/>
      <c r="W632" s="12"/>
    </row>
    <row r="633" spans="1:23">
      <c r="A633" s="17" t="s">
        <v>821</v>
      </c>
      <c r="B633" s="18" t="s">
        <v>860</v>
      </c>
      <c r="C633" s="19">
        <v>4</v>
      </c>
      <c r="D633" s="19">
        <v>0</v>
      </c>
      <c r="E633" s="19">
        <v>2</v>
      </c>
      <c r="F633" s="19">
        <v>6</v>
      </c>
      <c r="G633" s="12"/>
      <c r="H633" s="12"/>
      <c r="I633" s="12"/>
      <c r="J633" s="12"/>
      <c r="K633" s="12"/>
      <c r="L633" s="12"/>
      <c r="M633" s="12"/>
      <c r="N633" s="12"/>
      <c r="O633" s="12"/>
      <c r="P633" s="12"/>
      <c r="Q633" s="12"/>
      <c r="R633" s="12"/>
      <c r="S633" s="12"/>
      <c r="T633" s="12"/>
      <c r="U633" s="12"/>
      <c r="V633" s="12"/>
      <c r="W633" s="12"/>
    </row>
    <row r="634" spans="1:23">
      <c r="A634" s="17" t="s">
        <v>822</v>
      </c>
      <c r="B634" s="18" t="s">
        <v>860</v>
      </c>
      <c r="C634" s="19">
        <v>11</v>
      </c>
      <c r="D634" s="19">
        <v>0</v>
      </c>
      <c r="E634" s="19">
        <v>5</v>
      </c>
      <c r="F634" s="19">
        <v>16</v>
      </c>
      <c r="G634" s="12"/>
      <c r="H634" s="12"/>
      <c r="I634" s="12"/>
      <c r="J634" s="12"/>
      <c r="K634" s="12"/>
      <c r="L634" s="12"/>
      <c r="M634" s="12"/>
      <c r="N634" s="12"/>
      <c r="O634" s="12"/>
      <c r="P634" s="12"/>
      <c r="Q634" s="12"/>
      <c r="R634" s="12"/>
      <c r="S634" s="12"/>
      <c r="T634" s="12"/>
      <c r="U634" s="12"/>
      <c r="V634" s="12"/>
      <c r="W634" s="12"/>
    </row>
    <row r="635" spans="1:23">
      <c r="A635" s="17" t="s">
        <v>823</v>
      </c>
      <c r="B635" s="18" t="s">
        <v>860</v>
      </c>
      <c r="C635" s="20">
        <v>50</v>
      </c>
      <c r="D635" s="19">
        <v>5</v>
      </c>
      <c r="E635" s="19">
        <v>15</v>
      </c>
      <c r="F635" s="20">
        <v>70</v>
      </c>
      <c r="G635" s="12"/>
      <c r="H635" s="12"/>
      <c r="I635" s="12"/>
      <c r="J635" s="12"/>
      <c r="K635" s="12"/>
      <c r="L635" s="12"/>
      <c r="M635" s="12"/>
      <c r="N635" s="12"/>
      <c r="O635" s="12"/>
      <c r="P635" s="12"/>
      <c r="Q635" s="12"/>
      <c r="R635" s="12"/>
      <c r="S635" s="12"/>
      <c r="T635" s="12"/>
      <c r="U635" s="12"/>
      <c r="V635" s="12"/>
      <c r="W635" s="12"/>
    </row>
    <row r="636" spans="1:23">
      <c r="A636" s="17" t="s">
        <v>824</v>
      </c>
      <c r="B636" s="18" t="s">
        <v>860</v>
      </c>
      <c r="C636" s="19">
        <v>12</v>
      </c>
      <c r="D636" s="19">
        <v>3</v>
      </c>
      <c r="E636" s="19">
        <v>5</v>
      </c>
      <c r="F636" s="19">
        <v>20</v>
      </c>
      <c r="G636" s="12"/>
      <c r="H636" s="12"/>
      <c r="I636" s="12"/>
      <c r="J636" s="12"/>
      <c r="K636" s="12"/>
      <c r="L636" s="12"/>
      <c r="M636" s="12"/>
      <c r="N636" s="12"/>
      <c r="O636" s="12"/>
      <c r="P636" s="12"/>
      <c r="Q636" s="12"/>
      <c r="R636" s="12"/>
      <c r="S636" s="12"/>
      <c r="T636" s="12"/>
      <c r="U636" s="12"/>
      <c r="V636" s="12"/>
      <c r="W636" s="12"/>
    </row>
    <row r="637" spans="1:23">
      <c r="A637" s="17" t="s">
        <v>825</v>
      </c>
      <c r="B637" s="18" t="s">
        <v>860</v>
      </c>
      <c r="C637" s="19">
        <v>13</v>
      </c>
      <c r="D637" s="19">
        <v>4</v>
      </c>
      <c r="E637" s="19">
        <v>7</v>
      </c>
      <c r="F637" s="19">
        <v>24</v>
      </c>
      <c r="G637" s="12"/>
      <c r="H637" s="12"/>
      <c r="I637" s="12"/>
      <c r="J637" s="12"/>
      <c r="K637" s="12"/>
      <c r="L637" s="12"/>
      <c r="M637" s="12"/>
      <c r="N637" s="12"/>
      <c r="O637" s="12"/>
      <c r="P637" s="12"/>
      <c r="Q637" s="12"/>
      <c r="R637" s="12"/>
      <c r="S637" s="12"/>
      <c r="T637" s="12"/>
      <c r="U637" s="12"/>
      <c r="V637" s="12"/>
      <c r="W637" s="12"/>
    </row>
    <row r="638" spans="1:23">
      <c r="A638" s="17" t="s">
        <v>826</v>
      </c>
      <c r="B638" s="18" t="s">
        <v>860</v>
      </c>
      <c r="C638" s="19">
        <v>9</v>
      </c>
      <c r="D638" s="19">
        <v>0</v>
      </c>
      <c r="E638" s="19">
        <v>4</v>
      </c>
      <c r="F638" s="19">
        <v>13</v>
      </c>
      <c r="G638" s="12"/>
      <c r="H638" s="12"/>
      <c r="I638" s="12"/>
      <c r="J638" s="12"/>
      <c r="K638" s="12"/>
      <c r="L638" s="12"/>
      <c r="M638" s="12"/>
      <c r="N638" s="12"/>
      <c r="O638" s="12"/>
      <c r="P638" s="12"/>
      <c r="Q638" s="12"/>
      <c r="R638" s="12"/>
      <c r="S638" s="12"/>
      <c r="T638" s="12"/>
      <c r="U638" s="12"/>
      <c r="V638" s="12"/>
      <c r="W638" s="12"/>
    </row>
    <row r="639" spans="1:23">
      <c r="A639" s="17" t="s">
        <v>827</v>
      </c>
      <c r="B639" s="18" t="s">
        <v>860</v>
      </c>
      <c r="C639" s="19">
        <v>9</v>
      </c>
      <c r="D639" s="19">
        <v>0</v>
      </c>
      <c r="E639" s="19">
        <v>2</v>
      </c>
      <c r="F639" s="19">
        <v>11</v>
      </c>
      <c r="G639" s="12"/>
      <c r="H639" s="12"/>
      <c r="I639" s="12"/>
      <c r="J639" s="12"/>
      <c r="K639" s="12"/>
      <c r="L639" s="12"/>
      <c r="M639" s="12"/>
      <c r="N639" s="12"/>
      <c r="O639" s="12"/>
      <c r="P639" s="12"/>
      <c r="Q639" s="12"/>
      <c r="R639" s="12"/>
      <c r="S639" s="12"/>
      <c r="T639" s="12"/>
      <c r="U639" s="12"/>
      <c r="V639" s="12"/>
      <c r="W639" s="12"/>
    </row>
    <row r="640" spans="1:23">
      <c r="A640" s="17" t="s">
        <v>852</v>
      </c>
      <c r="B640" s="18" t="s">
        <v>860</v>
      </c>
      <c r="C640" s="19">
        <v>11</v>
      </c>
      <c r="D640" s="19">
        <v>0</v>
      </c>
      <c r="E640" s="19">
        <v>1</v>
      </c>
      <c r="F640" s="19">
        <v>12</v>
      </c>
      <c r="G640" s="12"/>
      <c r="H640" s="12"/>
      <c r="I640" s="12"/>
      <c r="J640" s="12"/>
      <c r="K640" s="12"/>
      <c r="L640" s="12"/>
      <c r="M640" s="12"/>
      <c r="N640" s="12"/>
      <c r="O640" s="12"/>
      <c r="P640" s="12"/>
      <c r="Q640" s="12"/>
      <c r="R640" s="12"/>
      <c r="S640" s="12"/>
      <c r="T640" s="12"/>
      <c r="U640" s="12"/>
      <c r="V640" s="12"/>
      <c r="W640" s="12"/>
    </row>
    <row r="641" spans="1:23">
      <c r="A641" s="17" t="s">
        <v>828</v>
      </c>
      <c r="B641" s="18" t="s">
        <v>860</v>
      </c>
      <c r="C641" s="19">
        <v>56</v>
      </c>
      <c r="D641" s="19">
        <v>0</v>
      </c>
      <c r="E641" s="19">
        <v>7</v>
      </c>
      <c r="F641" s="19">
        <v>63</v>
      </c>
      <c r="G641" s="12"/>
      <c r="H641" s="12"/>
      <c r="I641" s="12"/>
      <c r="J641" s="12"/>
      <c r="K641" s="12"/>
      <c r="L641" s="12"/>
      <c r="M641" s="12"/>
      <c r="N641" s="12"/>
      <c r="O641" s="12"/>
      <c r="P641" s="12"/>
      <c r="Q641" s="12"/>
      <c r="R641" s="12"/>
      <c r="S641" s="12"/>
      <c r="T641" s="12"/>
      <c r="U641" s="12"/>
      <c r="V641" s="12"/>
      <c r="W641" s="12"/>
    </row>
    <row r="642" spans="1:23">
      <c r="A642" s="17" t="s">
        <v>829</v>
      </c>
      <c r="B642" s="18" t="s">
        <v>860</v>
      </c>
      <c r="C642" s="19">
        <v>46</v>
      </c>
      <c r="D642" s="19">
        <v>46</v>
      </c>
      <c r="E642" s="19">
        <v>19</v>
      </c>
      <c r="F642" s="19">
        <v>111</v>
      </c>
      <c r="G642" s="12"/>
      <c r="H642" s="12"/>
      <c r="I642" s="12"/>
      <c r="J642" s="12"/>
      <c r="K642" s="12"/>
      <c r="L642" s="12"/>
      <c r="M642" s="12"/>
      <c r="N642" s="12"/>
      <c r="O642" s="12"/>
      <c r="P642" s="12"/>
      <c r="Q642" s="12"/>
      <c r="R642" s="12"/>
      <c r="S642" s="12"/>
      <c r="T642" s="12"/>
      <c r="U642" s="12"/>
      <c r="V642" s="12"/>
      <c r="W642" s="12"/>
    </row>
    <row r="643" spans="1:23">
      <c r="A643" s="17" t="s">
        <v>830</v>
      </c>
      <c r="B643" s="18" t="s">
        <v>860</v>
      </c>
      <c r="C643" s="19">
        <v>18</v>
      </c>
      <c r="D643" s="19">
        <v>0</v>
      </c>
      <c r="E643" s="19">
        <v>4</v>
      </c>
      <c r="F643" s="19">
        <v>22</v>
      </c>
      <c r="G643" s="12"/>
      <c r="H643" s="12"/>
      <c r="I643" s="12"/>
      <c r="J643" s="12"/>
      <c r="K643" s="12"/>
      <c r="L643" s="12"/>
      <c r="M643" s="12"/>
      <c r="N643" s="12"/>
      <c r="O643" s="12"/>
      <c r="P643" s="12"/>
      <c r="Q643" s="12"/>
      <c r="R643" s="12"/>
      <c r="S643" s="12"/>
      <c r="T643" s="12"/>
      <c r="U643" s="12"/>
      <c r="V643" s="12"/>
      <c r="W643" s="12"/>
    </row>
    <row r="644" spans="1:23">
      <c r="A644" s="17" t="s">
        <v>831</v>
      </c>
      <c r="B644" s="18" t="s">
        <v>860</v>
      </c>
      <c r="C644" s="19">
        <v>130</v>
      </c>
      <c r="D644" s="19">
        <v>0</v>
      </c>
      <c r="E644" s="19">
        <v>40</v>
      </c>
      <c r="F644" s="19">
        <v>170</v>
      </c>
      <c r="G644" s="12"/>
      <c r="H644" s="12"/>
      <c r="I644" s="12"/>
      <c r="J644" s="12"/>
      <c r="K644" s="12"/>
      <c r="L644" s="12"/>
      <c r="M644" s="12"/>
      <c r="N644" s="12"/>
      <c r="O644" s="12"/>
      <c r="P644" s="12"/>
      <c r="Q644" s="12"/>
      <c r="R644" s="12"/>
      <c r="S644" s="12"/>
      <c r="T644" s="12"/>
      <c r="U644" s="12"/>
      <c r="V644" s="12"/>
      <c r="W644" s="12"/>
    </row>
    <row r="645" spans="1:23">
      <c r="A645" s="17" t="s">
        <v>832</v>
      </c>
      <c r="B645" s="18" t="s">
        <v>860</v>
      </c>
      <c r="C645" s="19">
        <v>8</v>
      </c>
      <c r="D645" s="19">
        <v>0</v>
      </c>
      <c r="E645" s="19">
        <v>3</v>
      </c>
      <c r="F645" s="19">
        <v>11</v>
      </c>
      <c r="G645" s="12"/>
      <c r="H645" s="12"/>
      <c r="I645" s="12"/>
      <c r="J645" s="12"/>
      <c r="K645" s="12"/>
      <c r="L645" s="12"/>
      <c r="M645" s="12"/>
      <c r="N645" s="12"/>
      <c r="O645" s="12"/>
      <c r="P645" s="12"/>
      <c r="Q645" s="12"/>
      <c r="R645" s="12"/>
      <c r="S645" s="12"/>
      <c r="T645" s="12"/>
      <c r="U645" s="12"/>
      <c r="V645" s="12"/>
      <c r="W645" s="12"/>
    </row>
    <row r="646" spans="1:23">
      <c r="A646" s="17" t="s">
        <v>833</v>
      </c>
      <c r="B646" s="18" t="s">
        <v>860</v>
      </c>
      <c r="C646" s="19">
        <v>16</v>
      </c>
      <c r="D646" s="19">
        <v>0</v>
      </c>
      <c r="E646" s="19">
        <v>4</v>
      </c>
      <c r="F646" s="19">
        <v>20</v>
      </c>
      <c r="G646" s="12"/>
      <c r="H646" s="12"/>
      <c r="I646" s="12"/>
      <c r="J646" s="12"/>
      <c r="K646" s="12"/>
      <c r="L646" s="12"/>
      <c r="M646" s="12"/>
      <c r="N646" s="12"/>
      <c r="O646" s="12"/>
      <c r="P646" s="12"/>
      <c r="Q646" s="12"/>
      <c r="R646" s="12"/>
      <c r="S646" s="12"/>
      <c r="T646" s="12"/>
      <c r="U646" s="12"/>
      <c r="V646" s="12"/>
      <c r="W646" s="12"/>
    </row>
    <row r="647" spans="1:23">
      <c r="A647" s="17" t="s">
        <v>834</v>
      </c>
      <c r="B647" s="18" t="s">
        <v>860</v>
      </c>
      <c r="C647" s="19">
        <v>3</v>
      </c>
      <c r="D647" s="19">
        <v>0</v>
      </c>
      <c r="E647" s="19">
        <v>1</v>
      </c>
      <c r="F647" s="19">
        <v>4</v>
      </c>
      <c r="G647" s="12"/>
      <c r="H647" s="12"/>
      <c r="I647" s="12"/>
      <c r="J647" s="12"/>
      <c r="K647" s="12"/>
      <c r="L647" s="12"/>
      <c r="M647" s="12"/>
      <c r="N647" s="12"/>
      <c r="O647" s="12"/>
      <c r="P647" s="12"/>
      <c r="Q647" s="12"/>
      <c r="R647" s="12"/>
      <c r="S647" s="12"/>
      <c r="T647" s="12"/>
      <c r="U647" s="12"/>
      <c r="V647" s="12"/>
      <c r="W647" s="12"/>
    </row>
    <row r="648" spans="1:23">
      <c r="A648" s="17" t="s">
        <v>835</v>
      </c>
      <c r="B648" s="18" t="s">
        <v>860</v>
      </c>
      <c r="C648" s="19">
        <v>33</v>
      </c>
      <c r="D648" s="19">
        <v>0</v>
      </c>
      <c r="E648" s="19">
        <v>5</v>
      </c>
      <c r="F648" s="19">
        <v>38</v>
      </c>
      <c r="G648" s="12"/>
      <c r="H648" s="12"/>
      <c r="I648" s="12"/>
      <c r="J648" s="12"/>
      <c r="K648" s="12"/>
      <c r="L648" s="12"/>
      <c r="M648" s="12"/>
      <c r="N648" s="12"/>
      <c r="O648" s="12"/>
      <c r="P648" s="12"/>
      <c r="Q648" s="12"/>
      <c r="R648" s="12"/>
      <c r="S648" s="12"/>
      <c r="T648" s="12"/>
      <c r="U648" s="12"/>
      <c r="V648" s="12"/>
      <c r="W648" s="12"/>
    </row>
    <row r="649" spans="1:23">
      <c r="A649" s="17" t="s">
        <v>836</v>
      </c>
      <c r="B649" s="18" t="s">
        <v>860</v>
      </c>
      <c r="C649" s="19">
        <v>21</v>
      </c>
      <c r="D649" s="19">
        <v>0</v>
      </c>
      <c r="E649" s="19">
        <v>3</v>
      </c>
      <c r="F649" s="19">
        <v>24</v>
      </c>
      <c r="G649" s="12"/>
      <c r="H649" s="12"/>
      <c r="I649" s="12"/>
      <c r="J649" s="12"/>
      <c r="K649" s="12"/>
      <c r="L649" s="12"/>
      <c r="M649" s="12"/>
      <c r="N649" s="12"/>
      <c r="O649" s="12"/>
      <c r="P649" s="12"/>
      <c r="Q649" s="12"/>
      <c r="R649" s="12"/>
      <c r="S649" s="12"/>
      <c r="T649" s="12"/>
      <c r="U649" s="12"/>
      <c r="V649" s="12"/>
      <c r="W649" s="12"/>
    </row>
    <row r="650" spans="1:23">
      <c r="A650" s="17" t="s">
        <v>837</v>
      </c>
      <c r="B650" s="18" t="s">
        <v>860</v>
      </c>
      <c r="C650" s="19">
        <v>2</v>
      </c>
      <c r="D650" s="19">
        <v>0</v>
      </c>
      <c r="E650" s="19">
        <v>2</v>
      </c>
      <c r="F650" s="19">
        <v>4</v>
      </c>
      <c r="G650" s="12"/>
      <c r="H650" s="12"/>
      <c r="I650" s="12"/>
      <c r="J650" s="12"/>
      <c r="K650" s="12"/>
      <c r="L650" s="12"/>
      <c r="M650" s="12"/>
      <c r="N650" s="12"/>
      <c r="O650" s="12"/>
      <c r="P650" s="12"/>
      <c r="Q650" s="12"/>
      <c r="R650" s="12"/>
      <c r="S650" s="12"/>
      <c r="T650" s="12"/>
      <c r="U650" s="12"/>
      <c r="V650" s="12"/>
      <c r="W650" s="12"/>
    </row>
    <row r="651" spans="1:23">
      <c r="A651" s="17" t="s">
        <v>838</v>
      </c>
      <c r="B651" s="18" t="s">
        <v>860</v>
      </c>
      <c r="C651" s="19">
        <v>1</v>
      </c>
      <c r="D651" s="19">
        <v>0</v>
      </c>
      <c r="E651" s="19">
        <v>1</v>
      </c>
      <c r="F651" s="19">
        <v>2</v>
      </c>
      <c r="G651" s="12"/>
      <c r="H651" s="12"/>
      <c r="I651" s="12"/>
      <c r="J651" s="12"/>
      <c r="K651" s="12"/>
      <c r="L651" s="12"/>
      <c r="M651" s="12"/>
      <c r="N651" s="12"/>
      <c r="O651" s="12"/>
      <c r="P651" s="12"/>
      <c r="Q651" s="12"/>
      <c r="R651" s="12"/>
      <c r="S651" s="12"/>
      <c r="T651" s="12"/>
      <c r="U651" s="12"/>
      <c r="V651" s="12"/>
      <c r="W651" s="12"/>
    </row>
    <row r="652" spans="1:23">
      <c r="A652" s="17" t="s">
        <v>839</v>
      </c>
      <c r="B652" s="18" t="s">
        <v>860</v>
      </c>
      <c r="C652" s="19">
        <v>44</v>
      </c>
      <c r="D652" s="19">
        <v>0</v>
      </c>
      <c r="E652" s="19">
        <v>1</v>
      </c>
      <c r="F652" s="19">
        <v>45</v>
      </c>
      <c r="G652" s="12"/>
      <c r="H652" s="12"/>
      <c r="I652" s="12"/>
      <c r="J652" s="12"/>
      <c r="K652" s="12"/>
      <c r="L652" s="12"/>
      <c r="M652" s="12"/>
      <c r="N652" s="12"/>
      <c r="O652" s="12"/>
      <c r="P652" s="12"/>
      <c r="Q652" s="12"/>
      <c r="R652" s="12"/>
      <c r="S652" s="12"/>
      <c r="T652" s="12"/>
      <c r="U652" s="12"/>
      <c r="V652" s="12"/>
      <c r="W652" s="12"/>
    </row>
    <row r="653" spans="1:23">
      <c r="A653" s="17" t="s">
        <v>840</v>
      </c>
      <c r="B653" s="18" t="s">
        <v>860</v>
      </c>
      <c r="C653" s="19">
        <v>64</v>
      </c>
      <c r="D653" s="19">
        <v>8</v>
      </c>
      <c r="E653" s="19">
        <v>15</v>
      </c>
      <c r="F653" s="19">
        <v>87</v>
      </c>
      <c r="G653" s="12"/>
      <c r="H653" s="12"/>
      <c r="I653" s="12"/>
      <c r="J653" s="12"/>
      <c r="K653" s="12"/>
      <c r="L653" s="12"/>
      <c r="M653" s="12"/>
      <c r="N653" s="12"/>
      <c r="O653" s="12"/>
      <c r="P653" s="12"/>
      <c r="Q653" s="12"/>
      <c r="R653" s="12"/>
      <c r="S653" s="12"/>
      <c r="T653" s="12"/>
      <c r="U653" s="12"/>
      <c r="V653" s="12"/>
      <c r="W653" s="12"/>
    </row>
    <row r="654" spans="1:23">
      <c r="A654" s="17" t="s">
        <v>841</v>
      </c>
      <c r="B654" s="18" t="s">
        <v>860</v>
      </c>
      <c r="C654" s="19">
        <v>26</v>
      </c>
      <c r="D654" s="19">
        <v>19</v>
      </c>
      <c r="E654" s="19">
        <v>8</v>
      </c>
      <c r="F654" s="19">
        <v>53</v>
      </c>
      <c r="G654" s="12"/>
      <c r="H654" s="12"/>
      <c r="I654" s="12"/>
      <c r="J654" s="12"/>
      <c r="K654" s="12"/>
      <c r="L654" s="12"/>
      <c r="M654" s="12"/>
      <c r="N654" s="12"/>
      <c r="O654" s="12"/>
      <c r="P654" s="12"/>
      <c r="Q654" s="12"/>
      <c r="R654" s="12"/>
      <c r="S654" s="12"/>
      <c r="T654" s="12"/>
      <c r="U654" s="12"/>
      <c r="V654" s="12"/>
      <c r="W654" s="12"/>
    </row>
    <row r="655" spans="1:23">
      <c r="A655" s="17" t="s">
        <v>842</v>
      </c>
      <c r="B655" s="18" t="s">
        <v>860</v>
      </c>
      <c r="C655" s="19">
        <v>173</v>
      </c>
      <c r="D655" s="19">
        <v>105</v>
      </c>
      <c r="E655" s="19">
        <v>36</v>
      </c>
      <c r="F655" s="19">
        <v>314</v>
      </c>
      <c r="G655" s="12"/>
      <c r="H655" s="12"/>
      <c r="I655" s="12"/>
      <c r="J655" s="12"/>
      <c r="K655" s="12"/>
      <c r="L655" s="12"/>
      <c r="M655" s="12"/>
      <c r="N655" s="12"/>
      <c r="O655" s="12"/>
      <c r="P655" s="12"/>
      <c r="Q655" s="12"/>
      <c r="R655" s="12"/>
      <c r="S655" s="12"/>
      <c r="T655" s="12"/>
      <c r="U655" s="12"/>
      <c r="V655" s="12"/>
      <c r="W655" s="12"/>
    </row>
    <row r="656" spans="1:23">
      <c r="A656" s="17" t="s">
        <v>843</v>
      </c>
      <c r="B656" s="18" t="s">
        <v>860</v>
      </c>
      <c r="C656" s="19">
        <v>57</v>
      </c>
      <c r="D656" s="19">
        <v>0</v>
      </c>
      <c r="E656" s="19">
        <v>10</v>
      </c>
      <c r="F656" s="19">
        <v>67</v>
      </c>
      <c r="G656" s="12"/>
      <c r="H656" s="12"/>
      <c r="I656" s="12"/>
      <c r="J656" s="12"/>
      <c r="K656" s="12"/>
      <c r="L656" s="12"/>
      <c r="M656" s="12"/>
      <c r="N656" s="12"/>
      <c r="O656" s="12"/>
      <c r="P656" s="12"/>
      <c r="Q656" s="12"/>
      <c r="R656" s="12"/>
      <c r="S656" s="12"/>
      <c r="T656" s="12"/>
      <c r="U656" s="12"/>
      <c r="V656" s="12"/>
      <c r="W656" s="12"/>
    </row>
    <row r="657" spans="1:23">
      <c r="A657" s="17" t="s">
        <v>844</v>
      </c>
      <c r="B657" s="18" t="s">
        <v>860</v>
      </c>
      <c r="C657" s="19">
        <v>28</v>
      </c>
      <c r="D657" s="19">
        <v>0</v>
      </c>
      <c r="E657" s="19">
        <v>10</v>
      </c>
      <c r="F657" s="19">
        <v>38</v>
      </c>
      <c r="G657" s="12"/>
      <c r="H657" s="12"/>
      <c r="I657" s="12"/>
      <c r="J657" s="12"/>
      <c r="K657" s="12"/>
      <c r="L657" s="12"/>
      <c r="M657" s="12"/>
      <c r="N657" s="12"/>
      <c r="O657" s="12"/>
      <c r="P657" s="12"/>
      <c r="Q657" s="12"/>
      <c r="R657" s="12"/>
      <c r="S657" s="12"/>
      <c r="T657" s="12"/>
      <c r="U657" s="12"/>
      <c r="V657" s="12"/>
      <c r="W657" s="12"/>
    </row>
    <row r="658" spans="1:23">
      <c r="A658" s="17" t="s">
        <v>845</v>
      </c>
      <c r="B658" s="18" t="s">
        <v>860</v>
      </c>
      <c r="C658" s="19">
        <v>18</v>
      </c>
      <c r="D658" s="19">
        <v>0</v>
      </c>
      <c r="E658" s="19">
        <v>4</v>
      </c>
      <c r="F658" s="19">
        <v>22</v>
      </c>
      <c r="G658" s="12"/>
      <c r="H658" s="12"/>
      <c r="I658" s="12"/>
      <c r="J658" s="12"/>
      <c r="K658" s="12"/>
      <c r="L658" s="12"/>
      <c r="M658" s="12"/>
      <c r="N658" s="12"/>
      <c r="O658" s="12"/>
      <c r="P658" s="12"/>
      <c r="Q658" s="12"/>
      <c r="R658" s="12"/>
      <c r="S658" s="12"/>
      <c r="T658" s="12"/>
      <c r="U658" s="12"/>
      <c r="V658" s="12"/>
      <c r="W658" s="12"/>
    </row>
    <row r="659" spans="1:23">
      <c r="A659" s="17" t="s">
        <v>846</v>
      </c>
      <c r="B659" s="18" t="s">
        <v>860</v>
      </c>
      <c r="C659" s="19">
        <v>165</v>
      </c>
      <c r="D659" s="19">
        <v>38</v>
      </c>
      <c r="E659" s="19">
        <v>42</v>
      </c>
      <c r="F659" s="19">
        <v>245</v>
      </c>
      <c r="G659" s="12"/>
      <c r="H659" s="12"/>
      <c r="I659" s="12"/>
      <c r="J659" s="12"/>
      <c r="K659" s="12"/>
      <c r="L659" s="12"/>
      <c r="M659" s="12"/>
      <c r="N659" s="12"/>
      <c r="O659" s="12"/>
      <c r="P659" s="12"/>
      <c r="Q659" s="12"/>
      <c r="R659" s="12"/>
      <c r="S659" s="12"/>
      <c r="T659" s="12"/>
      <c r="U659" s="12"/>
      <c r="V659" s="12"/>
      <c r="W659" s="12"/>
    </row>
    <row r="660" spans="1:23">
      <c r="A660" s="17" t="s">
        <v>847</v>
      </c>
      <c r="B660" s="18" t="s">
        <v>860</v>
      </c>
      <c r="C660" s="19">
        <v>48</v>
      </c>
      <c r="D660" s="19">
        <v>2</v>
      </c>
      <c r="E660" s="19">
        <v>10</v>
      </c>
      <c r="F660" s="19">
        <v>60</v>
      </c>
      <c r="G660" s="12"/>
      <c r="H660" s="12"/>
      <c r="I660" s="12"/>
      <c r="J660" s="12"/>
      <c r="K660" s="12"/>
      <c r="L660" s="12"/>
      <c r="M660" s="12"/>
      <c r="N660" s="12"/>
      <c r="O660" s="12"/>
      <c r="P660" s="12"/>
      <c r="Q660" s="12"/>
      <c r="R660" s="12"/>
      <c r="S660" s="12"/>
      <c r="T660" s="12"/>
      <c r="U660" s="12"/>
      <c r="V660" s="12"/>
      <c r="W660" s="12"/>
    </row>
    <row r="661" spans="1:23">
      <c r="A661" s="6"/>
      <c r="B661" s="6"/>
      <c r="C661" s="7"/>
      <c r="D661" s="7"/>
      <c r="E661" s="7"/>
      <c r="F661" s="7"/>
      <c r="G661" s="12"/>
      <c r="H661" s="12"/>
      <c r="I661" s="12"/>
      <c r="J661" s="12"/>
      <c r="K661" s="12"/>
      <c r="L661" s="12"/>
      <c r="M661" s="12"/>
      <c r="N661" s="12"/>
      <c r="O661" s="12"/>
      <c r="P661" s="12"/>
      <c r="Q661" s="12"/>
      <c r="R661" s="12"/>
      <c r="S661" s="12"/>
      <c r="T661" s="12"/>
      <c r="U661" s="12"/>
      <c r="V661" s="12"/>
      <c r="W661" s="12"/>
    </row>
    <row r="662" spans="1:23">
      <c r="A662" s="6"/>
      <c r="B662" s="6"/>
      <c r="C662" s="7"/>
      <c r="D662" s="7"/>
      <c r="E662" s="7"/>
      <c r="F662" s="7"/>
      <c r="G662" s="12"/>
      <c r="H662" s="12"/>
      <c r="I662" s="12"/>
      <c r="J662" s="12"/>
      <c r="K662" s="12"/>
      <c r="L662" s="12"/>
      <c r="M662" s="12"/>
      <c r="N662" s="12"/>
      <c r="O662" s="12"/>
      <c r="P662" s="12"/>
      <c r="Q662" s="12"/>
      <c r="R662" s="12"/>
      <c r="S662" s="12"/>
      <c r="T662" s="12"/>
      <c r="U662" s="12"/>
      <c r="V662" s="12"/>
      <c r="W662" s="12"/>
    </row>
    <row r="663" spans="1:23">
      <c r="A663" s="6"/>
      <c r="B663" s="6"/>
      <c r="C663" s="7"/>
      <c r="D663" s="7"/>
      <c r="E663" s="7"/>
      <c r="F663" s="7"/>
      <c r="G663" s="12"/>
      <c r="H663" s="12"/>
      <c r="I663" s="12"/>
      <c r="J663" s="12"/>
      <c r="K663" s="12"/>
      <c r="L663" s="12"/>
      <c r="M663" s="12"/>
      <c r="N663" s="12"/>
      <c r="O663" s="12"/>
      <c r="P663" s="12"/>
      <c r="Q663" s="12"/>
      <c r="R663" s="12"/>
      <c r="S663" s="12"/>
      <c r="T663" s="12"/>
      <c r="U663" s="12"/>
      <c r="V663" s="12"/>
      <c r="W663" s="12"/>
    </row>
    <row r="664" spans="1:23">
      <c r="A664" s="6"/>
      <c r="B664" s="6"/>
      <c r="C664" s="7"/>
      <c r="D664" s="7"/>
      <c r="E664" s="7"/>
      <c r="F664" s="7"/>
      <c r="G664" s="12"/>
      <c r="H664" s="12"/>
      <c r="I664" s="12"/>
      <c r="J664" s="12"/>
      <c r="K664" s="12"/>
      <c r="L664" s="12"/>
      <c r="M664" s="12"/>
      <c r="N664" s="12"/>
      <c r="O664" s="12"/>
      <c r="P664" s="12"/>
      <c r="Q664" s="12"/>
      <c r="R664" s="12"/>
      <c r="S664" s="12"/>
      <c r="T664" s="12"/>
      <c r="U664" s="12"/>
      <c r="V664" s="12"/>
      <c r="W664" s="12"/>
    </row>
    <row r="665" spans="1:23">
      <c r="A665" s="6"/>
      <c r="B665" s="6"/>
      <c r="C665" s="7"/>
      <c r="D665" s="7"/>
      <c r="E665" s="7"/>
      <c r="F665" s="7"/>
      <c r="G665" s="12"/>
      <c r="H665" s="12"/>
      <c r="I665" s="12"/>
      <c r="J665" s="12"/>
      <c r="K665" s="12"/>
      <c r="L665" s="12"/>
      <c r="M665" s="12"/>
      <c r="N665" s="12"/>
      <c r="O665" s="12"/>
      <c r="P665" s="12"/>
      <c r="Q665" s="12"/>
      <c r="R665" s="12"/>
      <c r="S665" s="12"/>
      <c r="T665" s="12"/>
      <c r="U665" s="12"/>
      <c r="V665" s="12"/>
      <c r="W665" s="12"/>
    </row>
    <row r="666" spans="1:23">
      <c r="A666" s="6"/>
      <c r="B666" s="6"/>
      <c r="C666" s="7"/>
      <c r="D666" s="7"/>
      <c r="E666" s="7"/>
      <c r="F666" s="7"/>
      <c r="G666" s="12"/>
      <c r="H666" s="12"/>
      <c r="I666" s="12"/>
      <c r="J666" s="12"/>
      <c r="K666" s="12"/>
      <c r="L666" s="12"/>
      <c r="M666" s="12"/>
      <c r="N666" s="12"/>
      <c r="O666" s="12"/>
      <c r="P666" s="12"/>
      <c r="Q666" s="12"/>
      <c r="R666" s="12"/>
      <c r="S666" s="12"/>
      <c r="T666" s="12"/>
      <c r="U666" s="12"/>
      <c r="V666" s="12"/>
      <c r="W666" s="12"/>
    </row>
    <row r="667" spans="1:23">
      <c r="A667" s="6"/>
      <c r="B667" s="6"/>
      <c r="C667" s="7"/>
      <c r="D667" s="7"/>
      <c r="E667" s="7"/>
      <c r="F667" s="7"/>
      <c r="G667" s="12"/>
      <c r="H667" s="12"/>
      <c r="I667" s="12"/>
      <c r="J667" s="12"/>
      <c r="K667" s="12"/>
      <c r="L667" s="12"/>
      <c r="M667" s="12"/>
      <c r="N667" s="12"/>
      <c r="O667" s="12"/>
      <c r="P667" s="12"/>
      <c r="Q667" s="12"/>
      <c r="R667" s="12"/>
      <c r="S667" s="12"/>
      <c r="T667" s="12"/>
      <c r="U667" s="12"/>
      <c r="V667" s="12"/>
      <c r="W667" s="12"/>
    </row>
    <row r="668" spans="1:23">
      <c r="A668" s="6"/>
      <c r="B668" s="6"/>
      <c r="C668" s="7"/>
      <c r="D668" s="7"/>
      <c r="E668" s="7"/>
      <c r="F668" s="7"/>
      <c r="G668" s="12"/>
      <c r="H668" s="12"/>
      <c r="I668" s="12"/>
      <c r="J668" s="12"/>
      <c r="K668" s="12"/>
      <c r="L668" s="12"/>
      <c r="M668" s="12"/>
      <c r="N668" s="12"/>
      <c r="O668" s="12"/>
      <c r="P668" s="12"/>
      <c r="Q668" s="12"/>
      <c r="R668" s="12"/>
      <c r="S668" s="12"/>
      <c r="T668" s="12"/>
      <c r="U668" s="12"/>
      <c r="V668" s="12"/>
      <c r="W668" s="12"/>
    </row>
    <row r="669" spans="1:23">
      <c r="A669" s="6"/>
      <c r="B669" s="6"/>
      <c r="C669" s="7"/>
      <c r="D669" s="7"/>
      <c r="E669" s="7"/>
      <c r="F669" s="7"/>
      <c r="G669" s="12"/>
      <c r="H669" s="12"/>
      <c r="I669" s="12"/>
      <c r="J669" s="12"/>
      <c r="K669" s="12"/>
      <c r="L669" s="12"/>
      <c r="M669" s="12"/>
      <c r="N669" s="12"/>
      <c r="O669" s="12"/>
      <c r="P669" s="12"/>
      <c r="Q669" s="12"/>
      <c r="R669" s="12"/>
      <c r="S669" s="12"/>
      <c r="T669" s="12"/>
      <c r="U669" s="12"/>
      <c r="V669" s="12"/>
      <c r="W669" s="12"/>
    </row>
    <row r="670" spans="1:23">
      <c r="A670" s="6"/>
      <c r="B670" s="6"/>
      <c r="C670" s="7"/>
      <c r="D670" s="7"/>
      <c r="E670" s="7"/>
      <c r="F670" s="7"/>
      <c r="G670" s="12"/>
      <c r="H670" s="12"/>
      <c r="I670" s="12"/>
      <c r="J670" s="12"/>
      <c r="K670" s="12"/>
      <c r="L670" s="12"/>
      <c r="M670" s="12"/>
      <c r="N670" s="12"/>
      <c r="O670" s="12"/>
      <c r="P670" s="12"/>
      <c r="Q670" s="12"/>
      <c r="R670" s="12"/>
      <c r="S670" s="12"/>
      <c r="T670" s="12"/>
      <c r="U670" s="12"/>
      <c r="V670" s="12"/>
      <c r="W670" s="12"/>
    </row>
    <row r="671" spans="1:23">
      <c r="A671" s="6"/>
      <c r="B671" s="6"/>
      <c r="C671" s="7"/>
      <c r="D671" s="7"/>
      <c r="E671" s="7"/>
      <c r="F671" s="7"/>
      <c r="G671" s="12"/>
      <c r="H671" s="12"/>
      <c r="I671" s="12"/>
      <c r="J671" s="12"/>
      <c r="K671" s="12"/>
      <c r="L671" s="12"/>
      <c r="M671" s="12"/>
      <c r="N671" s="12"/>
      <c r="O671" s="12"/>
      <c r="P671" s="12"/>
      <c r="Q671" s="12"/>
      <c r="R671" s="12"/>
      <c r="S671" s="12"/>
      <c r="T671" s="12"/>
      <c r="U671" s="12"/>
      <c r="V671" s="12"/>
      <c r="W671" s="12"/>
    </row>
    <row r="672" spans="1:23">
      <c r="A672" s="6"/>
      <c r="B672" s="6"/>
      <c r="C672" s="7"/>
      <c r="D672" s="7"/>
      <c r="E672" s="7"/>
      <c r="F672" s="7"/>
      <c r="G672" s="12"/>
      <c r="H672" s="12"/>
      <c r="I672" s="12"/>
      <c r="J672" s="12"/>
      <c r="K672" s="12"/>
      <c r="L672" s="12"/>
      <c r="M672" s="12"/>
      <c r="N672" s="12"/>
      <c r="O672" s="12"/>
      <c r="P672" s="12"/>
      <c r="Q672" s="12"/>
      <c r="R672" s="12"/>
      <c r="S672" s="12"/>
      <c r="T672" s="12"/>
      <c r="U672" s="12"/>
      <c r="V672" s="12"/>
      <c r="W672" s="12"/>
    </row>
    <row r="673" spans="1:23">
      <c r="A673" s="6"/>
      <c r="B673" s="6"/>
      <c r="C673" s="7"/>
      <c r="D673" s="7"/>
      <c r="E673" s="7"/>
      <c r="F673" s="7"/>
      <c r="G673" s="12"/>
      <c r="H673" s="12"/>
      <c r="I673" s="12"/>
      <c r="J673" s="12"/>
      <c r="K673" s="12"/>
      <c r="L673" s="12"/>
      <c r="M673" s="12"/>
      <c r="N673" s="12"/>
      <c r="O673" s="12"/>
      <c r="P673" s="12"/>
      <c r="Q673" s="12"/>
      <c r="R673" s="12"/>
      <c r="S673" s="12"/>
      <c r="T673" s="12"/>
      <c r="U673" s="12"/>
      <c r="V673" s="12"/>
      <c r="W673" s="12"/>
    </row>
    <row r="674" spans="1:23">
      <c r="A674" s="6"/>
      <c r="B674" s="6"/>
      <c r="C674" s="7"/>
      <c r="D674" s="7"/>
      <c r="E674" s="7"/>
      <c r="F674" s="7"/>
      <c r="G674" s="12"/>
      <c r="H674" s="12"/>
      <c r="I674" s="12"/>
      <c r="J674" s="12"/>
      <c r="K674" s="12"/>
      <c r="L674" s="12"/>
      <c r="M674" s="12"/>
      <c r="N674" s="12"/>
      <c r="O674" s="12"/>
      <c r="P674" s="12"/>
      <c r="Q674" s="12"/>
      <c r="R674" s="12"/>
      <c r="S674" s="12"/>
      <c r="T674" s="12"/>
      <c r="U674" s="12"/>
      <c r="V674" s="12"/>
      <c r="W674" s="12"/>
    </row>
    <row r="675" spans="1:23">
      <c r="A675" s="6"/>
      <c r="B675" s="6"/>
      <c r="C675" s="7"/>
      <c r="D675" s="7"/>
      <c r="E675" s="7"/>
      <c r="F675" s="7"/>
      <c r="G675" s="12"/>
      <c r="H675" s="12"/>
      <c r="I675" s="12"/>
      <c r="J675" s="12"/>
      <c r="K675" s="12"/>
      <c r="L675" s="12"/>
      <c r="M675" s="12"/>
      <c r="N675" s="12"/>
      <c r="O675" s="12"/>
      <c r="P675" s="12"/>
      <c r="Q675" s="12"/>
      <c r="R675" s="12"/>
      <c r="S675" s="12"/>
      <c r="T675" s="12"/>
      <c r="U675" s="12"/>
      <c r="V675" s="12"/>
      <c r="W675" s="12"/>
    </row>
    <row r="676" spans="1:23">
      <c r="A676" s="6"/>
      <c r="B676" s="6"/>
      <c r="C676" s="7"/>
      <c r="D676" s="7"/>
      <c r="E676" s="7"/>
      <c r="F676" s="7"/>
      <c r="G676" s="12"/>
      <c r="H676" s="12"/>
      <c r="I676" s="12"/>
      <c r="J676" s="12"/>
      <c r="K676" s="12"/>
      <c r="L676" s="12"/>
      <c r="M676" s="12"/>
      <c r="N676" s="12"/>
      <c r="O676" s="12"/>
      <c r="P676" s="12"/>
      <c r="Q676" s="12"/>
      <c r="R676" s="12"/>
      <c r="S676" s="12"/>
      <c r="T676" s="12"/>
      <c r="U676" s="12"/>
      <c r="V676" s="12"/>
      <c r="W676" s="12"/>
    </row>
    <row r="677" spans="1:23">
      <c r="A677" s="6"/>
      <c r="B677" s="6"/>
      <c r="C677" s="7"/>
      <c r="D677" s="7"/>
      <c r="E677" s="7"/>
      <c r="F677" s="7"/>
      <c r="G677" s="12"/>
      <c r="H677" s="12"/>
      <c r="I677" s="12"/>
      <c r="J677" s="12"/>
      <c r="K677" s="12"/>
      <c r="L677" s="12"/>
      <c r="M677" s="12"/>
      <c r="N677" s="12"/>
      <c r="O677" s="12"/>
      <c r="P677" s="12"/>
      <c r="Q677" s="12"/>
      <c r="R677" s="12"/>
      <c r="S677" s="12"/>
      <c r="T677" s="12"/>
      <c r="U677" s="12"/>
      <c r="V677" s="12"/>
      <c r="W677" s="12"/>
    </row>
    <row r="678" spans="1:23">
      <c r="A678" s="6"/>
      <c r="B678" s="6"/>
      <c r="C678" s="7"/>
      <c r="D678" s="7"/>
      <c r="E678" s="7"/>
      <c r="F678" s="7"/>
      <c r="G678" s="12"/>
      <c r="H678" s="12"/>
      <c r="I678" s="12"/>
      <c r="J678" s="12"/>
      <c r="K678" s="12"/>
      <c r="L678" s="12"/>
      <c r="M678" s="12"/>
      <c r="N678" s="12"/>
      <c r="O678" s="12"/>
      <c r="P678" s="12"/>
      <c r="Q678" s="12"/>
      <c r="R678" s="12"/>
      <c r="S678" s="12"/>
      <c r="T678" s="12"/>
      <c r="U678" s="12"/>
      <c r="V678" s="12"/>
      <c r="W678" s="12"/>
    </row>
    <row r="679" spans="1:23">
      <c r="A679" s="6"/>
      <c r="B679" s="6"/>
      <c r="C679" s="7"/>
      <c r="D679" s="7"/>
      <c r="E679" s="7"/>
      <c r="F679" s="7"/>
      <c r="G679" s="12"/>
      <c r="H679" s="12"/>
      <c r="I679" s="12"/>
      <c r="J679" s="12"/>
      <c r="K679" s="12"/>
      <c r="L679" s="12"/>
      <c r="M679" s="12"/>
      <c r="N679" s="12"/>
      <c r="O679" s="12"/>
      <c r="P679" s="12"/>
      <c r="Q679" s="12"/>
      <c r="R679" s="12"/>
      <c r="S679" s="12"/>
      <c r="T679" s="12"/>
      <c r="U679" s="12"/>
      <c r="V679" s="12"/>
      <c r="W679" s="12"/>
    </row>
    <row r="680" spans="1:23">
      <c r="A680" s="6"/>
      <c r="B680" s="6"/>
      <c r="C680" s="7"/>
      <c r="D680" s="7"/>
      <c r="E680" s="7"/>
      <c r="F680" s="7"/>
      <c r="G680" s="12"/>
      <c r="H680" s="12"/>
      <c r="I680" s="12"/>
      <c r="J680" s="12"/>
      <c r="K680" s="12"/>
      <c r="L680" s="12"/>
      <c r="M680" s="12"/>
      <c r="N680" s="12"/>
      <c r="O680" s="12"/>
      <c r="P680" s="12"/>
      <c r="Q680" s="12"/>
      <c r="R680" s="12"/>
      <c r="S680" s="12"/>
      <c r="T680" s="12"/>
      <c r="U680" s="12"/>
      <c r="V680" s="12"/>
      <c r="W680" s="12"/>
    </row>
    <row r="681" spans="1:23">
      <c r="A681" s="6"/>
      <c r="B681" s="6"/>
      <c r="C681" s="7"/>
      <c r="D681" s="7"/>
      <c r="E681" s="7"/>
      <c r="F681" s="7"/>
      <c r="G681" s="12"/>
      <c r="H681" s="12"/>
      <c r="I681" s="12"/>
      <c r="J681" s="12"/>
      <c r="K681" s="12"/>
      <c r="L681" s="12"/>
      <c r="M681" s="12"/>
      <c r="N681" s="12"/>
      <c r="O681" s="12"/>
      <c r="P681" s="12"/>
      <c r="Q681" s="12"/>
      <c r="R681" s="12"/>
      <c r="S681" s="12"/>
      <c r="T681" s="12"/>
      <c r="U681" s="12"/>
      <c r="V681" s="12"/>
      <c r="W681" s="12"/>
    </row>
    <row r="682" spans="1:23">
      <c r="A682" s="6"/>
      <c r="B682" s="6"/>
      <c r="C682" s="7"/>
      <c r="D682" s="7"/>
      <c r="E682" s="7"/>
      <c r="F682" s="7"/>
      <c r="G682" s="12"/>
      <c r="H682" s="12"/>
      <c r="I682" s="12"/>
      <c r="J682" s="12"/>
      <c r="K682" s="12"/>
      <c r="L682" s="12"/>
      <c r="M682" s="12"/>
      <c r="N682" s="12"/>
      <c r="O682" s="12"/>
      <c r="P682" s="12"/>
      <c r="Q682" s="12"/>
      <c r="R682" s="12"/>
      <c r="S682" s="12"/>
      <c r="T682" s="12"/>
      <c r="U682" s="12"/>
      <c r="V682" s="12"/>
      <c r="W682" s="12"/>
    </row>
    <row r="683" spans="1:23">
      <c r="A683" s="6"/>
      <c r="B683" s="6"/>
      <c r="C683" s="7"/>
      <c r="D683" s="7"/>
      <c r="E683" s="7"/>
      <c r="F683" s="7"/>
      <c r="G683" s="12"/>
      <c r="H683" s="12"/>
      <c r="I683" s="12"/>
      <c r="J683" s="12"/>
      <c r="K683" s="12"/>
      <c r="L683" s="12"/>
      <c r="M683" s="12"/>
      <c r="N683" s="12"/>
      <c r="O683" s="12"/>
      <c r="P683" s="12"/>
      <c r="Q683" s="12"/>
      <c r="R683" s="12"/>
      <c r="S683" s="12"/>
      <c r="T683" s="12"/>
      <c r="U683" s="12"/>
      <c r="V683" s="12"/>
      <c r="W683" s="12"/>
    </row>
    <row r="684" spans="1:23">
      <c r="A684" s="6"/>
      <c r="B684" s="6"/>
      <c r="C684" s="7"/>
      <c r="D684" s="7"/>
      <c r="E684" s="7"/>
      <c r="F684" s="7"/>
      <c r="G684" s="12"/>
      <c r="H684" s="12"/>
      <c r="I684" s="12"/>
      <c r="J684" s="12"/>
      <c r="K684" s="12"/>
      <c r="L684" s="12"/>
      <c r="M684" s="12"/>
      <c r="N684" s="12"/>
      <c r="O684" s="12"/>
      <c r="P684" s="12"/>
      <c r="Q684" s="12"/>
      <c r="R684" s="12"/>
      <c r="S684" s="12"/>
      <c r="T684" s="12"/>
      <c r="U684" s="12"/>
      <c r="V684" s="12"/>
      <c r="W684" s="12"/>
    </row>
    <row r="685" spans="1:23">
      <c r="A685" s="6"/>
      <c r="B685" s="6"/>
      <c r="C685" s="7"/>
      <c r="D685" s="7"/>
      <c r="E685" s="7"/>
      <c r="F685" s="7"/>
      <c r="G685" s="12"/>
      <c r="H685" s="12"/>
      <c r="I685" s="12"/>
      <c r="J685" s="12"/>
      <c r="K685" s="12"/>
      <c r="L685" s="12"/>
      <c r="M685" s="12"/>
      <c r="N685" s="12"/>
      <c r="O685" s="12"/>
      <c r="P685" s="12"/>
      <c r="Q685" s="12"/>
      <c r="R685" s="12"/>
      <c r="S685" s="12"/>
      <c r="T685" s="12"/>
      <c r="U685" s="12"/>
      <c r="V685" s="12"/>
      <c r="W685" s="12"/>
    </row>
    <row r="686" spans="1:23">
      <c r="A686" s="6"/>
      <c r="B686" s="6"/>
      <c r="C686" s="7"/>
      <c r="D686" s="7"/>
      <c r="E686" s="7"/>
      <c r="F686" s="7"/>
      <c r="G686" s="12"/>
      <c r="H686" s="12"/>
      <c r="I686" s="12"/>
      <c r="J686" s="12"/>
      <c r="K686" s="12"/>
      <c r="L686" s="12"/>
      <c r="M686" s="12"/>
      <c r="N686" s="12"/>
      <c r="O686" s="12"/>
      <c r="P686" s="12"/>
      <c r="Q686" s="12"/>
      <c r="R686" s="12"/>
      <c r="S686" s="12"/>
      <c r="T686" s="12"/>
      <c r="U686" s="12"/>
      <c r="V686" s="12"/>
      <c r="W686" s="12"/>
    </row>
    <row r="687" spans="1:23">
      <c r="A687" s="6"/>
      <c r="B687" s="6"/>
      <c r="C687" s="7"/>
      <c r="D687" s="7"/>
      <c r="E687" s="7"/>
      <c r="F687" s="7"/>
      <c r="G687" s="12"/>
      <c r="H687" s="12"/>
      <c r="I687" s="12"/>
      <c r="J687" s="12"/>
      <c r="K687" s="12"/>
      <c r="L687" s="12"/>
      <c r="M687" s="12"/>
      <c r="N687" s="12"/>
      <c r="O687" s="12"/>
      <c r="P687" s="12"/>
      <c r="Q687" s="12"/>
      <c r="R687" s="12"/>
      <c r="S687" s="12"/>
      <c r="T687" s="12"/>
      <c r="U687" s="12"/>
      <c r="V687" s="12"/>
      <c r="W687" s="12"/>
    </row>
    <row r="688" spans="1:23">
      <c r="A688" s="6"/>
      <c r="B688" s="6"/>
      <c r="C688" s="7"/>
      <c r="D688" s="7"/>
      <c r="E688" s="7"/>
      <c r="F688" s="7"/>
      <c r="G688" s="12"/>
      <c r="H688" s="12"/>
      <c r="I688" s="12"/>
      <c r="J688" s="12"/>
      <c r="K688" s="12"/>
      <c r="L688" s="12"/>
      <c r="M688" s="12"/>
      <c r="N688" s="12"/>
      <c r="O688" s="12"/>
      <c r="P688" s="12"/>
      <c r="Q688" s="12"/>
      <c r="R688" s="12"/>
      <c r="S688" s="12"/>
      <c r="T688" s="12"/>
      <c r="U688" s="12"/>
      <c r="V688" s="12"/>
      <c r="W688" s="12"/>
    </row>
    <row r="689" spans="1:23">
      <c r="A689" s="6"/>
      <c r="B689" s="6"/>
      <c r="C689" s="7"/>
      <c r="D689" s="7"/>
      <c r="E689" s="7"/>
      <c r="F689" s="7"/>
      <c r="G689" s="12"/>
      <c r="H689" s="12"/>
      <c r="I689" s="12"/>
      <c r="J689" s="12"/>
      <c r="K689" s="12"/>
      <c r="L689" s="12"/>
      <c r="M689" s="12"/>
      <c r="N689" s="12"/>
      <c r="O689" s="12"/>
      <c r="P689" s="12"/>
      <c r="Q689" s="12"/>
      <c r="R689" s="12"/>
      <c r="S689" s="12"/>
      <c r="T689" s="12"/>
      <c r="U689" s="12"/>
      <c r="V689" s="12"/>
      <c r="W689" s="12"/>
    </row>
    <row r="690" spans="1:23">
      <c r="A690" s="6"/>
      <c r="B690" s="6"/>
      <c r="C690" s="7"/>
      <c r="D690" s="7"/>
      <c r="E690" s="7"/>
      <c r="F690" s="7"/>
      <c r="G690" s="12"/>
      <c r="H690" s="12"/>
      <c r="I690" s="12"/>
      <c r="J690" s="12"/>
      <c r="K690" s="12"/>
      <c r="L690" s="12"/>
      <c r="M690" s="12"/>
      <c r="N690" s="12"/>
      <c r="O690" s="12"/>
      <c r="P690" s="12"/>
      <c r="Q690" s="12"/>
      <c r="R690" s="12"/>
      <c r="S690" s="12"/>
      <c r="T690" s="12"/>
      <c r="U690" s="12"/>
      <c r="V690" s="12"/>
      <c r="W690" s="12"/>
    </row>
    <row r="691" spans="1:23">
      <c r="A691" s="6"/>
      <c r="B691" s="6"/>
      <c r="C691" s="7"/>
      <c r="D691" s="7"/>
      <c r="E691" s="7"/>
      <c r="F691" s="7"/>
      <c r="G691" s="12"/>
      <c r="H691" s="12"/>
      <c r="I691" s="12"/>
      <c r="J691" s="12"/>
      <c r="K691" s="12"/>
      <c r="L691" s="12"/>
      <c r="M691" s="12"/>
      <c r="N691" s="12"/>
      <c r="O691" s="12"/>
      <c r="P691" s="12"/>
      <c r="Q691" s="12"/>
      <c r="R691" s="12"/>
      <c r="S691" s="12"/>
      <c r="T691" s="12"/>
      <c r="U691" s="12"/>
      <c r="V691" s="12"/>
      <c r="W691" s="12"/>
    </row>
    <row r="692" spans="1:23">
      <c r="A692" s="6"/>
      <c r="B692" s="6"/>
      <c r="C692" s="7"/>
      <c r="D692" s="7"/>
      <c r="E692" s="7"/>
      <c r="F692" s="7"/>
      <c r="G692" s="12"/>
      <c r="H692" s="12"/>
      <c r="I692" s="12"/>
      <c r="J692" s="12"/>
      <c r="K692" s="12"/>
      <c r="L692" s="12"/>
      <c r="M692" s="12"/>
      <c r="N692" s="12"/>
      <c r="O692" s="12"/>
      <c r="P692" s="12"/>
      <c r="Q692" s="12"/>
      <c r="R692" s="12"/>
      <c r="S692" s="12"/>
      <c r="T692" s="12"/>
      <c r="U692" s="12"/>
      <c r="V692" s="12"/>
      <c r="W692" s="12"/>
    </row>
    <row r="693" spans="1:23">
      <c r="A693" s="6"/>
      <c r="B693" s="6"/>
      <c r="C693" s="7"/>
      <c r="D693" s="7"/>
      <c r="E693" s="7"/>
      <c r="F693" s="7"/>
      <c r="G693" s="12"/>
      <c r="H693" s="12"/>
      <c r="I693" s="12"/>
      <c r="J693" s="12"/>
      <c r="K693" s="12"/>
      <c r="L693" s="12"/>
      <c r="M693" s="12"/>
      <c r="N693" s="12"/>
      <c r="O693" s="12"/>
      <c r="P693" s="12"/>
      <c r="Q693" s="12"/>
      <c r="R693" s="12"/>
      <c r="S693" s="12"/>
      <c r="T693" s="12"/>
      <c r="U693" s="12"/>
      <c r="V693" s="12"/>
      <c r="W693" s="12"/>
    </row>
    <row r="694" spans="1:23">
      <c r="A694" s="6"/>
      <c r="B694" s="6"/>
      <c r="C694" s="7"/>
      <c r="D694" s="7"/>
      <c r="E694" s="7"/>
      <c r="F694" s="7"/>
      <c r="G694" s="12"/>
      <c r="H694" s="12"/>
      <c r="I694" s="12"/>
      <c r="J694" s="12"/>
      <c r="K694" s="12"/>
      <c r="L694" s="12"/>
      <c r="M694" s="12"/>
      <c r="N694" s="12"/>
      <c r="O694" s="12"/>
      <c r="P694" s="12"/>
      <c r="Q694" s="12"/>
      <c r="R694" s="12"/>
      <c r="S694" s="12"/>
      <c r="T694" s="12"/>
      <c r="U694" s="12"/>
      <c r="V694" s="12"/>
      <c r="W694" s="12"/>
    </row>
    <row r="695" spans="1:23">
      <c r="A695" s="6"/>
      <c r="B695" s="6"/>
      <c r="C695" s="7"/>
      <c r="D695" s="7"/>
      <c r="E695" s="7"/>
      <c r="F695" s="7"/>
      <c r="G695" s="12"/>
      <c r="H695" s="12"/>
      <c r="I695" s="12"/>
      <c r="J695" s="12"/>
      <c r="K695" s="12"/>
      <c r="L695" s="12"/>
      <c r="M695" s="12"/>
      <c r="N695" s="12"/>
      <c r="O695" s="12"/>
      <c r="P695" s="12"/>
      <c r="Q695" s="12"/>
      <c r="R695" s="12"/>
      <c r="S695" s="12"/>
      <c r="T695" s="12"/>
      <c r="U695" s="12"/>
      <c r="V695" s="12"/>
      <c r="W695" s="12"/>
    </row>
    <row r="696" spans="1:23">
      <c r="A696" s="6"/>
      <c r="B696" s="6"/>
      <c r="C696" s="7"/>
      <c r="D696" s="7"/>
      <c r="E696" s="7"/>
      <c r="F696" s="7"/>
      <c r="G696" s="12"/>
      <c r="H696" s="12"/>
      <c r="I696" s="12"/>
      <c r="J696" s="12"/>
      <c r="K696" s="12"/>
      <c r="L696" s="12"/>
      <c r="M696" s="12"/>
      <c r="N696" s="12"/>
      <c r="O696" s="12"/>
      <c r="P696" s="12"/>
      <c r="Q696" s="12"/>
      <c r="R696" s="12"/>
      <c r="S696" s="12"/>
      <c r="T696" s="12"/>
      <c r="U696" s="12"/>
      <c r="V696" s="12"/>
      <c r="W696" s="12"/>
    </row>
    <row r="697" spans="1:23">
      <c r="A697" s="6"/>
      <c r="B697" s="6"/>
      <c r="C697" s="7"/>
      <c r="D697" s="7"/>
      <c r="E697" s="7"/>
      <c r="F697" s="7"/>
      <c r="G697" s="12"/>
      <c r="H697" s="12"/>
      <c r="I697" s="12"/>
      <c r="J697" s="12"/>
      <c r="K697" s="12"/>
      <c r="L697" s="12"/>
      <c r="M697" s="12"/>
      <c r="N697" s="12"/>
      <c r="O697" s="12"/>
      <c r="P697" s="12"/>
      <c r="Q697" s="12"/>
      <c r="R697" s="12"/>
      <c r="S697" s="12"/>
      <c r="T697" s="12"/>
      <c r="U697" s="12"/>
      <c r="V697" s="12"/>
      <c r="W697" s="12"/>
    </row>
    <row r="698" spans="1:23">
      <c r="A698" s="6"/>
      <c r="B698" s="6"/>
      <c r="C698" s="7"/>
      <c r="D698" s="7"/>
      <c r="E698" s="7"/>
      <c r="F698" s="7"/>
      <c r="G698" s="12"/>
      <c r="H698" s="12"/>
      <c r="I698" s="12"/>
      <c r="J698" s="12"/>
      <c r="K698" s="12"/>
      <c r="L698" s="12"/>
      <c r="M698" s="12"/>
      <c r="N698" s="12"/>
      <c r="O698" s="12"/>
      <c r="P698" s="12"/>
      <c r="Q698" s="12"/>
      <c r="R698" s="12"/>
      <c r="S698" s="12"/>
      <c r="T698" s="12"/>
      <c r="U698" s="12"/>
      <c r="V698" s="12"/>
      <c r="W698" s="12"/>
    </row>
    <row r="699" spans="1:23">
      <c r="A699" s="6"/>
      <c r="B699" s="6"/>
      <c r="C699" s="7"/>
      <c r="D699" s="7"/>
      <c r="E699" s="7"/>
      <c r="F699" s="7"/>
      <c r="G699" s="12"/>
      <c r="H699" s="12"/>
      <c r="I699" s="12"/>
      <c r="J699" s="12"/>
      <c r="K699" s="12"/>
      <c r="L699" s="12"/>
      <c r="M699" s="12"/>
      <c r="N699" s="12"/>
      <c r="O699" s="12"/>
      <c r="P699" s="12"/>
      <c r="Q699" s="12"/>
      <c r="R699" s="12"/>
      <c r="S699" s="12"/>
      <c r="T699" s="12"/>
      <c r="U699" s="12"/>
      <c r="V699" s="12"/>
      <c r="W699" s="12"/>
    </row>
    <row r="700" spans="1:23">
      <c r="A700" s="6"/>
      <c r="B700" s="6"/>
      <c r="C700" s="7"/>
      <c r="D700" s="7"/>
      <c r="E700" s="7"/>
      <c r="F700" s="7"/>
      <c r="G700" s="12"/>
      <c r="H700" s="12"/>
      <c r="I700" s="12"/>
      <c r="J700" s="12"/>
      <c r="K700" s="12"/>
      <c r="L700" s="12"/>
      <c r="M700" s="12"/>
      <c r="N700" s="12"/>
      <c r="O700" s="12"/>
      <c r="P700" s="12"/>
      <c r="Q700" s="12"/>
      <c r="R700" s="12"/>
      <c r="S700" s="12"/>
      <c r="T700" s="12"/>
      <c r="U700" s="12"/>
      <c r="V700" s="12"/>
      <c r="W700" s="12"/>
    </row>
    <row r="701" spans="1:23">
      <c r="A701" s="6"/>
      <c r="B701" s="6"/>
      <c r="C701" s="7"/>
      <c r="D701" s="7"/>
      <c r="E701" s="7"/>
      <c r="F701" s="7"/>
      <c r="G701" s="12"/>
      <c r="H701" s="12"/>
      <c r="I701" s="12"/>
      <c r="J701" s="12"/>
      <c r="K701" s="12"/>
      <c r="L701" s="12"/>
      <c r="M701" s="12"/>
      <c r="N701" s="12"/>
      <c r="O701" s="12"/>
      <c r="P701" s="12"/>
      <c r="Q701" s="12"/>
      <c r="R701" s="12"/>
      <c r="S701" s="12"/>
      <c r="T701" s="12"/>
      <c r="U701" s="12"/>
      <c r="V701" s="12"/>
      <c r="W701" s="12"/>
    </row>
    <row r="702" spans="1:23">
      <c r="A702" s="6"/>
      <c r="B702" s="6"/>
      <c r="C702" s="7"/>
      <c r="D702" s="7"/>
      <c r="E702" s="7"/>
      <c r="F702" s="7"/>
      <c r="G702" s="12"/>
      <c r="H702" s="12"/>
      <c r="I702" s="12"/>
      <c r="J702" s="12"/>
      <c r="K702" s="12"/>
      <c r="L702" s="12"/>
      <c r="M702" s="12"/>
      <c r="N702" s="12"/>
      <c r="O702" s="12"/>
      <c r="P702" s="12"/>
      <c r="Q702" s="12"/>
      <c r="R702" s="12"/>
      <c r="S702" s="12"/>
      <c r="T702" s="12"/>
      <c r="U702" s="12"/>
      <c r="V702" s="12"/>
      <c r="W702" s="12"/>
    </row>
    <row r="703" spans="1:23">
      <c r="A703" s="6"/>
      <c r="B703" s="6"/>
      <c r="C703" s="7"/>
      <c r="D703" s="7"/>
      <c r="E703" s="7"/>
      <c r="F703" s="7"/>
      <c r="G703" s="12"/>
      <c r="H703" s="12"/>
      <c r="I703" s="12"/>
      <c r="J703" s="12"/>
      <c r="K703" s="12"/>
      <c r="L703" s="12"/>
      <c r="M703" s="12"/>
      <c r="N703" s="12"/>
      <c r="O703" s="12"/>
      <c r="P703" s="12"/>
      <c r="Q703" s="12"/>
      <c r="R703" s="12"/>
      <c r="S703" s="12"/>
      <c r="T703" s="12"/>
      <c r="U703" s="12"/>
      <c r="V703" s="12"/>
      <c r="W703" s="12"/>
    </row>
    <row r="704" spans="1:23">
      <c r="A704" s="6"/>
      <c r="B704" s="6"/>
      <c r="C704" s="7"/>
      <c r="D704" s="7"/>
      <c r="E704" s="7"/>
      <c r="F704" s="7"/>
      <c r="G704" s="12"/>
      <c r="H704" s="12"/>
      <c r="I704" s="12"/>
      <c r="J704" s="12"/>
      <c r="K704" s="12"/>
      <c r="L704" s="12"/>
      <c r="M704" s="12"/>
      <c r="N704" s="12"/>
      <c r="O704" s="12"/>
      <c r="P704" s="12"/>
      <c r="Q704" s="12"/>
      <c r="R704" s="12"/>
      <c r="S704" s="12"/>
      <c r="T704" s="12"/>
      <c r="U704" s="12"/>
      <c r="V704" s="12"/>
      <c r="W704" s="12"/>
    </row>
    <row r="705" spans="1:23">
      <c r="A705" s="6"/>
      <c r="B705" s="6"/>
      <c r="C705" s="7"/>
      <c r="D705" s="7"/>
      <c r="E705" s="7"/>
      <c r="F705" s="7"/>
      <c r="G705" s="12"/>
      <c r="H705" s="12"/>
      <c r="I705" s="12"/>
      <c r="J705" s="12"/>
      <c r="K705" s="12"/>
      <c r="L705" s="12"/>
      <c r="M705" s="12"/>
      <c r="N705" s="12"/>
      <c r="O705" s="12"/>
      <c r="P705" s="12"/>
      <c r="Q705" s="12"/>
      <c r="R705" s="12"/>
      <c r="S705" s="12"/>
      <c r="T705" s="12"/>
      <c r="U705" s="12"/>
      <c r="V705" s="12"/>
      <c r="W705" s="12"/>
    </row>
    <row r="706" spans="1:23">
      <c r="A706" s="6"/>
      <c r="B706" s="6"/>
      <c r="C706" s="7"/>
      <c r="D706" s="7"/>
      <c r="E706" s="7"/>
      <c r="F706" s="7"/>
      <c r="G706" s="12"/>
      <c r="H706" s="12"/>
      <c r="I706" s="12"/>
      <c r="J706" s="12"/>
      <c r="K706" s="12"/>
      <c r="L706" s="12"/>
      <c r="M706" s="12"/>
      <c r="N706" s="12"/>
      <c r="O706" s="12"/>
      <c r="P706" s="12"/>
      <c r="Q706" s="12"/>
      <c r="R706" s="12"/>
      <c r="S706" s="12"/>
      <c r="T706" s="12"/>
      <c r="U706" s="12"/>
      <c r="V706" s="12"/>
      <c r="W706" s="12"/>
    </row>
    <row r="707" spans="1:23">
      <c r="A707" s="6"/>
      <c r="B707" s="6"/>
      <c r="C707" s="7"/>
      <c r="D707" s="7"/>
      <c r="E707" s="7"/>
      <c r="F707" s="7"/>
      <c r="G707" s="12"/>
      <c r="H707" s="12"/>
      <c r="I707" s="12"/>
      <c r="J707" s="12"/>
      <c r="K707" s="12"/>
      <c r="L707" s="12"/>
      <c r="M707" s="12"/>
      <c r="N707" s="12"/>
      <c r="O707" s="12"/>
      <c r="P707" s="12"/>
      <c r="Q707" s="12"/>
      <c r="R707" s="12"/>
      <c r="S707" s="12"/>
      <c r="T707" s="12"/>
      <c r="U707" s="12"/>
      <c r="V707" s="12"/>
      <c r="W707" s="12"/>
    </row>
    <row r="708" spans="1:23">
      <c r="A708" s="6"/>
      <c r="B708" s="6"/>
      <c r="C708" s="7"/>
      <c r="D708" s="7"/>
      <c r="E708" s="7"/>
      <c r="F708" s="7"/>
      <c r="G708" s="12"/>
      <c r="H708" s="12"/>
      <c r="I708" s="12"/>
      <c r="J708" s="12"/>
      <c r="K708" s="12"/>
      <c r="L708" s="12"/>
      <c r="M708" s="12"/>
      <c r="N708" s="12"/>
      <c r="O708" s="12"/>
      <c r="P708" s="12"/>
      <c r="Q708" s="12"/>
      <c r="R708" s="12"/>
      <c r="S708" s="12"/>
      <c r="T708" s="12"/>
      <c r="U708" s="12"/>
      <c r="V708" s="12"/>
      <c r="W708" s="12"/>
    </row>
    <row r="709" spans="1:23">
      <c r="A709" s="6"/>
      <c r="B709" s="6"/>
      <c r="C709" s="7"/>
      <c r="D709" s="7"/>
      <c r="E709" s="7"/>
      <c r="F709" s="7"/>
      <c r="G709" s="12"/>
      <c r="H709" s="12"/>
      <c r="I709" s="12"/>
      <c r="J709" s="12"/>
      <c r="K709" s="12"/>
      <c r="L709" s="12"/>
      <c r="M709" s="12"/>
      <c r="N709" s="12"/>
      <c r="O709" s="12"/>
      <c r="P709" s="12"/>
      <c r="Q709" s="12"/>
      <c r="R709" s="12"/>
      <c r="S709" s="12"/>
      <c r="T709" s="12"/>
      <c r="U709" s="12"/>
      <c r="V709" s="12"/>
      <c r="W709" s="12"/>
    </row>
    <row r="710" spans="1:23">
      <c r="A710" s="6"/>
      <c r="B710" s="6"/>
      <c r="C710" s="7"/>
      <c r="D710" s="7"/>
      <c r="E710" s="7"/>
      <c r="F710" s="7"/>
      <c r="G710" s="12"/>
      <c r="H710" s="12"/>
      <c r="I710" s="12"/>
      <c r="J710" s="12"/>
      <c r="K710" s="12"/>
      <c r="L710" s="12"/>
      <c r="M710" s="12"/>
      <c r="N710" s="12"/>
      <c r="O710" s="12"/>
      <c r="P710" s="12"/>
      <c r="Q710" s="12"/>
      <c r="R710" s="12"/>
      <c r="S710" s="12"/>
      <c r="T710" s="12"/>
      <c r="U710" s="12"/>
      <c r="V710" s="12"/>
      <c r="W710" s="12"/>
    </row>
    <row r="711" spans="1:23">
      <c r="A711" s="6"/>
      <c r="B711" s="6"/>
      <c r="C711" s="7"/>
      <c r="D711" s="7"/>
      <c r="E711" s="7"/>
      <c r="F711" s="7"/>
      <c r="G711" s="12"/>
      <c r="H711" s="12"/>
      <c r="I711" s="12"/>
      <c r="J711" s="12"/>
      <c r="K711" s="12"/>
      <c r="L711" s="12"/>
      <c r="M711" s="12"/>
      <c r="N711" s="12"/>
      <c r="O711" s="12"/>
      <c r="P711" s="12"/>
      <c r="Q711" s="12"/>
      <c r="R711" s="12"/>
      <c r="S711" s="12"/>
      <c r="T711" s="12"/>
      <c r="U711" s="12"/>
      <c r="V711" s="12"/>
      <c r="W711" s="12"/>
    </row>
    <row r="712" spans="1:23">
      <c r="A712" s="6"/>
      <c r="B712" s="6"/>
      <c r="C712" s="7"/>
      <c r="D712" s="7"/>
      <c r="E712" s="7"/>
      <c r="F712" s="7"/>
      <c r="G712" s="12"/>
      <c r="H712" s="12"/>
      <c r="I712" s="12"/>
      <c r="J712" s="12"/>
      <c r="K712" s="12"/>
      <c r="L712" s="12"/>
      <c r="M712" s="12"/>
      <c r="N712" s="12"/>
      <c r="O712" s="12"/>
      <c r="P712" s="12"/>
      <c r="Q712" s="12"/>
      <c r="R712" s="12"/>
      <c r="S712" s="12"/>
      <c r="T712" s="12"/>
      <c r="U712" s="12"/>
      <c r="V712" s="12"/>
      <c r="W712" s="12"/>
    </row>
    <row r="713" spans="1:23">
      <c r="A713" s="6"/>
      <c r="B713" s="6"/>
      <c r="C713" s="7"/>
      <c r="D713" s="7"/>
      <c r="E713" s="7"/>
      <c r="F713" s="7"/>
      <c r="G713" s="12"/>
      <c r="H713" s="12"/>
      <c r="I713" s="12"/>
      <c r="J713" s="12"/>
      <c r="K713" s="12"/>
      <c r="L713" s="12"/>
      <c r="M713" s="12"/>
      <c r="N713" s="12"/>
      <c r="O713" s="12"/>
      <c r="P713" s="12"/>
      <c r="Q713" s="12"/>
      <c r="R713" s="12"/>
      <c r="S713" s="12"/>
      <c r="T713" s="12"/>
      <c r="U713" s="12"/>
      <c r="V713" s="12"/>
      <c r="W713" s="12"/>
    </row>
    <row r="714" spans="1:23">
      <c r="A714" s="6"/>
      <c r="B714" s="6"/>
      <c r="C714" s="7"/>
      <c r="D714" s="7"/>
      <c r="E714" s="7"/>
      <c r="F714" s="7"/>
      <c r="G714" s="12"/>
      <c r="H714" s="12"/>
      <c r="I714" s="12"/>
      <c r="J714" s="12"/>
      <c r="K714" s="12"/>
      <c r="L714" s="12"/>
      <c r="M714" s="12"/>
      <c r="N714" s="12"/>
      <c r="O714" s="12"/>
      <c r="P714" s="12"/>
      <c r="Q714" s="12"/>
      <c r="R714" s="12"/>
      <c r="S714" s="12"/>
      <c r="T714" s="12"/>
      <c r="U714" s="12"/>
      <c r="V714" s="12"/>
      <c r="W714" s="12"/>
    </row>
    <row r="715" spans="1:23">
      <c r="A715" s="6"/>
      <c r="B715" s="6"/>
      <c r="C715" s="7"/>
      <c r="D715" s="7"/>
      <c r="E715" s="7"/>
      <c r="F715" s="7"/>
      <c r="G715" s="12"/>
      <c r="H715" s="12"/>
      <c r="I715" s="12"/>
      <c r="J715" s="12"/>
      <c r="K715" s="12"/>
      <c r="L715" s="12"/>
      <c r="M715" s="12"/>
      <c r="N715" s="12"/>
      <c r="O715" s="12"/>
      <c r="P715" s="12"/>
      <c r="Q715" s="12"/>
      <c r="R715" s="12"/>
      <c r="S715" s="12"/>
      <c r="T715" s="12"/>
      <c r="U715" s="12"/>
      <c r="V715" s="12"/>
      <c r="W715" s="12"/>
    </row>
    <row r="716" spans="1:23">
      <c r="A716" s="6"/>
      <c r="B716" s="6"/>
      <c r="C716" s="7"/>
      <c r="D716" s="7"/>
      <c r="E716" s="7"/>
      <c r="F716" s="7"/>
      <c r="G716" s="12"/>
      <c r="H716" s="12"/>
      <c r="I716" s="12"/>
      <c r="J716" s="12"/>
      <c r="K716" s="12"/>
      <c r="L716" s="12"/>
      <c r="M716" s="12"/>
      <c r="N716" s="12"/>
      <c r="O716" s="12"/>
      <c r="P716" s="12"/>
      <c r="Q716" s="12"/>
      <c r="R716" s="12"/>
      <c r="S716" s="12"/>
      <c r="T716" s="12"/>
      <c r="U716" s="12"/>
      <c r="V716" s="12"/>
      <c r="W716" s="12"/>
    </row>
    <row r="717" spans="1:23">
      <c r="A717" s="6"/>
      <c r="B717" s="6"/>
      <c r="C717" s="7"/>
      <c r="D717" s="7"/>
      <c r="E717" s="7"/>
      <c r="F717" s="7"/>
      <c r="G717" s="12"/>
      <c r="H717" s="12"/>
      <c r="I717" s="12"/>
      <c r="J717" s="12"/>
      <c r="K717" s="12"/>
      <c r="L717" s="12"/>
      <c r="M717" s="12"/>
      <c r="N717" s="12"/>
      <c r="O717" s="12"/>
      <c r="P717" s="12"/>
      <c r="Q717" s="12"/>
      <c r="R717" s="12"/>
      <c r="S717" s="12"/>
      <c r="T717" s="12"/>
      <c r="U717" s="12"/>
      <c r="V717" s="12"/>
      <c r="W717" s="12"/>
    </row>
    <row r="718" spans="1:23">
      <c r="A718" s="6"/>
      <c r="B718" s="6"/>
      <c r="C718" s="7"/>
      <c r="D718" s="7"/>
      <c r="E718" s="7"/>
      <c r="F718" s="7"/>
      <c r="G718" s="12"/>
      <c r="H718" s="12"/>
      <c r="I718" s="12"/>
      <c r="J718" s="12"/>
      <c r="K718" s="12"/>
      <c r="L718" s="12"/>
      <c r="M718" s="12"/>
      <c r="N718" s="12"/>
      <c r="O718" s="12"/>
      <c r="P718" s="12"/>
      <c r="Q718" s="12"/>
      <c r="R718" s="12"/>
      <c r="S718" s="12"/>
      <c r="T718" s="12"/>
      <c r="U718" s="12"/>
      <c r="V718" s="12"/>
      <c r="W718" s="12"/>
    </row>
    <row r="719" spans="1:23">
      <c r="A719" s="6"/>
      <c r="B719" s="6"/>
      <c r="C719" s="7"/>
      <c r="D719" s="7"/>
      <c r="E719" s="7"/>
      <c r="F719" s="7"/>
      <c r="G719" s="12"/>
      <c r="H719" s="12"/>
      <c r="I719" s="12"/>
      <c r="J719" s="12"/>
      <c r="K719" s="12"/>
      <c r="L719" s="12"/>
      <c r="M719" s="12"/>
      <c r="N719" s="12"/>
      <c r="O719" s="12"/>
      <c r="P719" s="12"/>
      <c r="Q719" s="12"/>
      <c r="R719" s="12"/>
      <c r="S719" s="12"/>
      <c r="T719" s="12"/>
      <c r="U719" s="12"/>
      <c r="V719" s="12"/>
      <c r="W719" s="12"/>
    </row>
    <row r="720" spans="1:23">
      <c r="A720" s="6"/>
      <c r="B720" s="6"/>
      <c r="C720" s="7"/>
      <c r="D720" s="7"/>
      <c r="E720" s="7"/>
      <c r="F720" s="7"/>
      <c r="G720" s="12"/>
      <c r="H720" s="12"/>
      <c r="I720" s="12"/>
      <c r="J720" s="12"/>
      <c r="K720" s="12"/>
      <c r="L720" s="12"/>
      <c r="M720" s="12"/>
      <c r="N720" s="12"/>
      <c r="O720" s="12"/>
      <c r="P720" s="12"/>
      <c r="Q720" s="12"/>
      <c r="R720" s="12"/>
      <c r="S720" s="12"/>
      <c r="T720" s="12"/>
      <c r="U720" s="12"/>
      <c r="V720" s="12"/>
      <c r="W720" s="12"/>
    </row>
    <row r="721" spans="1:23">
      <c r="A721" s="6"/>
      <c r="B721" s="6"/>
      <c r="C721" s="7"/>
      <c r="D721" s="7"/>
      <c r="E721" s="7"/>
      <c r="F721" s="7"/>
      <c r="G721" s="12"/>
      <c r="H721" s="12"/>
      <c r="I721" s="12"/>
      <c r="J721" s="12"/>
      <c r="K721" s="12"/>
      <c r="L721" s="12"/>
      <c r="M721" s="12"/>
      <c r="N721" s="12"/>
      <c r="O721" s="12"/>
      <c r="P721" s="12"/>
      <c r="Q721" s="12"/>
      <c r="R721" s="12"/>
      <c r="S721" s="12"/>
      <c r="T721" s="12"/>
      <c r="U721" s="12"/>
      <c r="V721" s="12"/>
      <c r="W721" s="12"/>
    </row>
    <row r="722" spans="1:23">
      <c r="A722" s="6"/>
      <c r="B722" s="6"/>
      <c r="C722" s="7"/>
      <c r="D722" s="7"/>
      <c r="E722" s="7"/>
      <c r="F722" s="7"/>
      <c r="G722" s="12"/>
      <c r="H722" s="12"/>
      <c r="I722" s="12"/>
      <c r="J722" s="12"/>
      <c r="K722" s="12"/>
      <c r="L722" s="12"/>
      <c r="M722" s="12"/>
      <c r="N722" s="12"/>
      <c r="O722" s="12"/>
      <c r="P722" s="12"/>
      <c r="Q722" s="12"/>
      <c r="R722" s="12"/>
      <c r="S722" s="12"/>
      <c r="T722" s="12"/>
      <c r="U722" s="12"/>
      <c r="V722" s="12"/>
      <c r="W722" s="12"/>
    </row>
    <row r="723" spans="1:23">
      <c r="A723" s="6"/>
      <c r="B723" s="6"/>
      <c r="C723" s="7"/>
      <c r="D723" s="7"/>
      <c r="E723" s="7"/>
      <c r="F723" s="7"/>
      <c r="G723" s="12"/>
      <c r="H723" s="12"/>
      <c r="I723" s="12"/>
      <c r="J723" s="12"/>
      <c r="K723" s="12"/>
      <c r="L723" s="12"/>
      <c r="M723" s="12"/>
      <c r="N723" s="12"/>
      <c r="O723" s="12"/>
      <c r="P723" s="12"/>
      <c r="Q723" s="12"/>
      <c r="R723" s="12"/>
      <c r="S723" s="12"/>
      <c r="T723" s="12"/>
      <c r="U723" s="12"/>
      <c r="V723" s="12"/>
      <c r="W723" s="12"/>
    </row>
    <row r="724" spans="1:23">
      <c r="A724" s="6"/>
      <c r="B724" s="6"/>
      <c r="C724" s="7"/>
      <c r="D724" s="7"/>
      <c r="E724" s="7"/>
      <c r="F724" s="7"/>
      <c r="G724" s="12"/>
      <c r="H724" s="12"/>
      <c r="I724" s="12"/>
      <c r="J724" s="12"/>
      <c r="K724" s="12"/>
      <c r="L724" s="12"/>
      <c r="M724" s="12"/>
      <c r="N724" s="12"/>
      <c r="O724" s="12"/>
      <c r="P724" s="12"/>
      <c r="Q724" s="12"/>
      <c r="R724" s="12"/>
      <c r="S724" s="12"/>
      <c r="T724" s="12"/>
      <c r="U724" s="12"/>
      <c r="V724" s="12"/>
      <c r="W724" s="12"/>
    </row>
    <row r="725" spans="1:23">
      <c r="A725" s="6"/>
      <c r="B725" s="6"/>
      <c r="C725" s="7"/>
      <c r="D725" s="7"/>
      <c r="E725" s="7"/>
      <c r="F725" s="7"/>
      <c r="G725" s="12"/>
      <c r="H725" s="12"/>
      <c r="I725" s="12"/>
      <c r="J725" s="12"/>
      <c r="K725" s="12"/>
      <c r="L725" s="12"/>
      <c r="M725" s="12"/>
      <c r="N725" s="12"/>
      <c r="O725" s="12"/>
      <c r="P725" s="12"/>
      <c r="Q725" s="12"/>
      <c r="R725" s="12"/>
      <c r="S725" s="12"/>
      <c r="T725" s="12"/>
      <c r="U725" s="12"/>
      <c r="V725" s="12"/>
      <c r="W725" s="12"/>
    </row>
    <row r="726" spans="1:23">
      <c r="A726" s="6"/>
      <c r="B726" s="6"/>
      <c r="C726" s="7"/>
      <c r="D726" s="7"/>
      <c r="E726" s="7"/>
      <c r="F726" s="7"/>
      <c r="G726" s="12"/>
      <c r="H726" s="12"/>
      <c r="I726" s="12"/>
      <c r="J726" s="12"/>
      <c r="K726" s="12"/>
      <c r="L726" s="12"/>
      <c r="M726" s="12"/>
      <c r="N726" s="12"/>
      <c r="O726" s="12"/>
      <c r="P726" s="12"/>
      <c r="Q726" s="12"/>
      <c r="R726" s="12"/>
      <c r="S726" s="12"/>
      <c r="T726" s="12"/>
      <c r="U726" s="12"/>
      <c r="V726" s="12"/>
      <c r="W726" s="12"/>
    </row>
    <row r="727" spans="1:23">
      <c r="A727" s="6"/>
      <c r="B727" s="6"/>
      <c r="C727" s="7"/>
      <c r="D727" s="7"/>
      <c r="E727" s="7"/>
      <c r="F727" s="7"/>
      <c r="G727" s="12"/>
      <c r="H727" s="12"/>
      <c r="I727" s="12"/>
      <c r="J727" s="12"/>
      <c r="K727" s="12"/>
      <c r="L727" s="12"/>
      <c r="M727" s="12"/>
      <c r="N727" s="12"/>
      <c r="O727" s="12"/>
      <c r="P727" s="12"/>
      <c r="Q727" s="12"/>
      <c r="R727" s="12"/>
      <c r="S727" s="12"/>
      <c r="T727" s="12"/>
      <c r="U727" s="12"/>
      <c r="V727" s="12"/>
      <c r="W727" s="12"/>
    </row>
    <row r="728" spans="1:23">
      <c r="A728" s="6"/>
      <c r="B728" s="6"/>
      <c r="C728" s="7"/>
      <c r="D728" s="7"/>
      <c r="E728" s="7"/>
      <c r="F728" s="7"/>
      <c r="G728" s="12"/>
      <c r="H728" s="12"/>
      <c r="I728" s="12"/>
      <c r="J728" s="12"/>
      <c r="K728" s="12"/>
      <c r="L728" s="12"/>
      <c r="M728" s="12"/>
      <c r="N728" s="12"/>
      <c r="O728" s="12"/>
      <c r="P728" s="12"/>
      <c r="Q728" s="12"/>
      <c r="R728" s="12"/>
      <c r="S728" s="12"/>
      <c r="T728" s="12"/>
      <c r="U728" s="12"/>
      <c r="V728" s="12"/>
      <c r="W728" s="12"/>
    </row>
    <row r="729" spans="1:23">
      <c r="A729" s="6"/>
      <c r="B729" s="6"/>
      <c r="C729" s="7"/>
      <c r="D729" s="7"/>
      <c r="E729" s="7"/>
      <c r="F729" s="7"/>
      <c r="G729" s="12"/>
      <c r="H729" s="12"/>
      <c r="I729" s="12"/>
      <c r="J729" s="12"/>
      <c r="K729" s="12"/>
      <c r="L729" s="12"/>
      <c r="M729" s="12"/>
      <c r="N729" s="12"/>
      <c r="O729" s="12"/>
      <c r="P729" s="12"/>
      <c r="Q729" s="12"/>
      <c r="R729" s="12"/>
      <c r="S729" s="12"/>
      <c r="T729" s="12"/>
      <c r="U729" s="12"/>
      <c r="V729" s="12"/>
      <c r="W729" s="12"/>
    </row>
    <row r="730" spans="1:23">
      <c r="A730" s="6"/>
      <c r="B730" s="6"/>
      <c r="C730" s="7"/>
      <c r="D730" s="7"/>
      <c r="E730" s="7"/>
      <c r="F730" s="7"/>
      <c r="G730" s="12"/>
      <c r="H730" s="12"/>
      <c r="I730" s="12"/>
      <c r="J730" s="12"/>
      <c r="K730" s="12"/>
      <c r="L730" s="12"/>
      <c r="M730" s="12"/>
      <c r="N730" s="12"/>
      <c r="O730" s="12"/>
      <c r="P730" s="12"/>
      <c r="Q730" s="12"/>
      <c r="R730" s="12"/>
      <c r="S730" s="12"/>
      <c r="T730" s="12"/>
      <c r="U730" s="12"/>
      <c r="V730" s="12"/>
      <c r="W730" s="12"/>
    </row>
    <row r="731" spans="1:23">
      <c r="A731" s="6"/>
      <c r="B731" s="6"/>
      <c r="C731" s="7"/>
      <c r="D731" s="7"/>
      <c r="E731" s="7"/>
      <c r="F731" s="7"/>
      <c r="G731" s="12"/>
      <c r="H731" s="12"/>
      <c r="I731" s="12"/>
      <c r="J731" s="12"/>
      <c r="K731" s="12"/>
      <c r="L731" s="12"/>
      <c r="M731" s="12"/>
      <c r="N731" s="12"/>
      <c r="O731" s="12"/>
      <c r="P731" s="12"/>
      <c r="Q731" s="12"/>
      <c r="R731" s="12"/>
      <c r="S731" s="12"/>
      <c r="T731" s="12"/>
      <c r="U731" s="12"/>
      <c r="V731" s="12"/>
      <c r="W731" s="12"/>
    </row>
    <row r="732" spans="1:23">
      <c r="A732" s="6"/>
      <c r="B732" s="6"/>
      <c r="C732" s="7"/>
      <c r="D732" s="7"/>
      <c r="E732" s="7"/>
      <c r="F732" s="7"/>
      <c r="G732" s="12"/>
      <c r="H732" s="12"/>
      <c r="I732" s="12"/>
      <c r="J732" s="12"/>
      <c r="K732" s="12"/>
      <c r="L732" s="12"/>
      <c r="M732" s="12"/>
      <c r="N732" s="12"/>
      <c r="O732" s="12"/>
      <c r="P732" s="12"/>
      <c r="Q732" s="12"/>
      <c r="R732" s="12"/>
      <c r="S732" s="12"/>
      <c r="T732" s="12"/>
      <c r="U732" s="12"/>
      <c r="V732" s="12"/>
      <c r="W732" s="12"/>
    </row>
    <row r="733" spans="1:23">
      <c r="A733" s="6"/>
      <c r="B733" s="6"/>
      <c r="C733" s="7"/>
      <c r="D733" s="7"/>
      <c r="E733" s="7"/>
      <c r="F733" s="7"/>
      <c r="G733" s="12"/>
      <c r="H733" s="12"/>
      <c r="I733" s="12"/>
      <c r="J733" s="12"/>
      <c r="K733" s="12"/>
      <c r="L733" s="12"/>
      <c r="M733" s="12"/>
      <c r="N733" s="12"/>
      <c r="O733" s="12"/>
      <c r="P733" s="12"/>
      <c r="Q733" s="12"/>
      <c r="R733" s="12"/>
      <c r="S733" s="12"/>
      <c r="T733" s="12"/>
      <c r="U733" s="12"/>
      <c r="V733" s="12"/>
      <c r="W733" s="12"/>
    </row>
    <row r="734" spans="1:23">
      <c r="A734" s="6"/>
      <c r="B734" s="6"/>
      <c r="C734" s="7"/>
      <c r="D734" s="7"/>
      <c r="E734" s="7"/>
      <c r="F734" s="7"/>
      <c r="G734" s="12"/>
      <c r="H734" s="12"/>
      <c r="I734" s="12"/>
      <c r="J734" s="12"/>
      <c r="K734" s="12"/>
      <c r="L734" s="12"/>
      <c r="M734" s="12"/>
      <c r="N734" s="12"/>
      <c r="O734" s="12"/>
      <c r="P734" s="12"/>
      <c r="Q734" s="12"/>
      <c r="R734" s="12"/>
      <c r="S734" s="12"/>
      <c r="T734" s="12"/>
      <c r="U734" s="12"/>
      <c r="V734" s="12"/>
      <c r="W734" s="12"/>
    </row>
    <row r="735" spans="1:23">
      <c r="A735" s="6"/>
      <c r="B735" s="6"/>
      <c r="C735" s="7"/>
      <c r="D735" s="7"/>
      <c r="E735" s="7"/>
      <c r="F735" s="7"/>
      <c r="G735" s="12"/>
      <c r="H735" s="12"/>
      <c r="I735" s="12"/>
      <c r="J735" s="12"/>
      <c r="K735" s="12"/>
      <c r="L735" s="12"/>
      <c r="M735" s="12"/>
      <c r="N735" s="12"/>
      <c r="O735" s="12"/>
      <c r="P735" s="12"/>
      <c r="Q735" s="12"/>
      <c r="R735" s="12"/>
      <c r="S735" s="12"/>
      <c r="T735" s="12"/>
      <c r="U735" s="12"/>
      <c r="V735" s="12"/>
      <c r="W735" s="12"/>
    </row>
    <row r="736" spans="1:23">
      <c r="A736" s="6"/>
      <c r="B736" s="6"/>
      <c r="C736" s="7"/>
      <c r="D736" s="7"/>
      <c r="E736" s="7"/>
      <c r="F736" s="7"/>
      <c r="G736" s="12"/>
      <c r="H736" s="12"/>
      <c r="I736" s="12"/>
      <c r="J736" s="12"/>
      <c r="K736" s="12"/>
      <c r="L736" s="12"/>
      <c r="M736" s="12"/>
      <c r="N736" s="12"/>
      <c r="O736" s="12"/>
      <c r="P736" s="12"/>
      <c r="Q736" s="12"/>
      <c r="R736" s="12"/>
      <c r="S736" s="12"/>
      <c r="T736" s="12"/>
      <c r="U736" s="12"/>
      <c r="V736" s="12"/>
      <c r="W736" s="12"/>
    </row>
    <row r="737" spans="1:23">
      <c r="A737" s="6"/>
      <c r="B737" s="6"/>
      <c r="C737" s="7"/>
      <c r="D737" s="7"/>
      <c r="E737" s="7"/>
      <c r="F737" s="7"/>
      <c r="G737" s="12"/>
      <c r="H737" s="12"/>
      <c r="I737" s="12"/>
      <c r="J737" s="12"/>
      <c r="K737" s="12"/>
      <c r="L737" s="12"/>
      <c r="M737" s="12"/>
      <c r="N737" s="12"/>
      <c r="O737" s="12"/>
      <c r="P737" s="12"/>
      <c r="Q737" s="12"/>
      <c r="R737" s="12"/>
      <c r="S737" s="12"/>
      <c r="T737" s="12"/>
      <c r="U737" s="12"/>
      <c r="V737" s="12"/>
      <c r="W737" s="12"/>
    </row>
    <row r="738" spans="1:23">
      <c r="A738" s="12"/>
      <c r="B738" s="12"/>
      <c r="C738" s="12"/>
      <c r="D738" s="12"/>
      <c r="E738" s="12"/>
      <c r="F738" s="12"/>
      <c r="G738" s="12"/>
      <c r="H738" s="12"/>
      <c r="I738" s="12"/>
      <c r="J738" s="12"/>
      <c r="K738" s="12"/>
      <c r="L738" s="12"/>
      <c r="M738" s="12"/>
      <c r="N738" s="12"/>
      <c r="O738" s="12"/>
      <c r="P738" s="12"/>
      <c r="Q738" s="12"/>
      <c r="R738" s="12"/>
      <c r="S738" s="12"/>
      <c r="T738" s="12"/>
      <c r="U738" s="12"/>
      <c r="V738" s="12"/>
      <c r="W738" s="12"/>
    </row>
    <row r="739" spans="1:23">
      <c r="A739" s="12"/>
      <c r="B739" s="12"/>
      <c r="C739" s="12"/>
      <c r="D739" s="12"/>
      <c r="E739" s="12"/>
      <c r="F739" s="12"/>
      <c r="G739" s="12"/>
      <c r="H739" s="12"/>
      <c r="I739" s="12"/>
      <c r="J739" s="12"/>
      <c r="K739" s="12"/>
      <c r="L739" s="12"/>
      <c r="M739" s="12"/>
      <c r="N739" s="12"/>
      <c r="O739" s="12"/>
      <c r="P739" s="12"/>
      <c r="Q739" s="12"/>
      <c r="R739" s="12"/>
      <c r="S739" s="12"/>
      <c r="T739" s="12"/>
      <c r="U739" s="12"/>
      <c r="V739" s="12"/>
      <c r="W739" s="12"/>
    </row>
    <row r="740" spans="1:23">
      <c r="A740" s="12"/>
      <c r="B740" s="12"/>
      <c r="C740" s="12"/>
      <c r="D740" s="12"/>
      <c r="E740" s="12"/>
      <c r="F740" s="12"/>
      <c r="G740" s="12"/>
      <c r="H740" s="12"/>
      <c r="I740" s="12"/>
      <c r="J740" s="12"/>
      <c r="K740" s="12"/>
      <c r="L740" s="12"/>
      <c r="M740" s="12"/>
      <c r="N740" s="12"/>
      <c r="O740" s="12"/>
      <c r="P740" s="12"/>
      <c r="Q740" s="12"/>
      <c r="R740" s="12"/>
      <c r="S740" s="12"/>
      <c r="T740" s="12"/>
      <c r="U740" s="12"/>
      <c r="V740" s="12"/>
      <c r="W740" s="12"/>
    </row>
    <row r="741" spans="1:23">
      <c r="A741" s="12"/>
      <c r="B741" s="12"/>
      <c r="C741" s="12"/>
      <c r="D741" s="12"/>
      <c r="E741" s="12"/>
      <c r="F741" s="12"/>
      <c r="G741" s="12"/>
      <c r="H741" s="12"/>
      <c r="I741" s="12"/>
      <c r="J741" s="12"/>
      <c r="K741" s="12"/>
      <c r="L741" s="12"/>
      <c r="M741" s="12"/>
      <c r="N741" s="12"/>
      <c r="O741" s="12"/>
      <c r="P741" s="12"/>
      <c r="Q741" s="12"/>
      <c r="R741" s="12"/>
      <c r="S741" s="12"/>
      <c r="T741" s="12"/>
      <c r="U741" s="12"/>
      <c r="V741" s="12"/>
      <c r="W741" s="12"/>
    </row>
    <row r="742" spans="1:23">
      <c r="A742" s="12"/>
      <c r="B742" s="12"/>
      <c r="C742" s="12"/>
      <c r="D742" s="12"/>
      <c r="E742" s="12"/>
      <c r="F742" s="12"/>
      <c r="G742" s="12"/>
      <c r="H742" s="12"/>
      <c r="I742" s="12"/>
      <c r="J742" s="12"/>
      <c r="K742" s="12"/>
      <c r="L742" s="12"/>
      <c r="M742" s="12"/>
      <c r="N742" s="12"/>
      <c r="O742" s="12"/>
      <c r="P742" s="12"/>
      <c r="Q742" s="12"/>
      <c r="R742" s="12"/>
      <c r="S742" s="12"/>
      <c r="T742" s="12"/>
      <c r="U742" s="12"/>
      <c r="V742" s="12"/>
      <c r="W742" s="12"/>
    </row>
    <row r="743" spans="1:23">
      <c r="A743" s="12"/>
      <c r="B743" s="12"/>
      <c r="C743" s="12"/>
      <c r="D743" s="12"/>
      <c r="E743" s="12"/>
      <c r="F743" s="12"/>
      <c r="G743" s="12"/>
      <c r="H743" s="12"/>
      <c r="I743" s="12"/>
      <c r="J743" s="12"/>
      <c r="K743" s="12"/>
      <c r="L743" s="12"/>
      <c r="M743" s="12"/>
      <c r="N743" s="12"/>
      <c r="O743" s="12"/>
      <c r="P743" s="12"/>
      <c r="Q743" s="12"/>
      <c r="R743" s="12"/>
      <c r="S743" s="12"/>
      <c r="T743" s="12"/>
      <c r="U743" s="12"/>
      <c r="V743" s="12"/>
      <c r="W743" s="12"/>
    </row>
    <row r="744" spans="1:23">
      <c r="A744" s="12"/>
      <c r="B744" s="12"/>
      <c r="C744" s="12"/>
      <c r="D744" s="12"/>
      <c r="E744" s="12"/>
      <c r="F744" s="12"/>
      <c r="G744" s="12"/>
      <c r="H744" s="12"/>
      <c r="I744" s="12"/>
      <c r="J744" s="12"/>
      <c r="K744" s="12"/>
      <c r="L744" s="12"/>
      <c r="M744" s="12"/>
      <c r="N744" s="12"/>
      <c r="O744" s="12"/>
      <c r="P744" s="12"/>
      <c r="Q744" s="12"/>
      <c r="R744" s="12"/>
      <c r="S744" s="12"/>
      <c r="T744" s="12"/>
      <c r="U744" s="12"/>
      <c r="V744" s="12"/>
      <c r="W744" s="12"/>
    </row>
    <row r="745" spans="1:23">
      <c r="A745" s="12"/>
      <c r="B745" s="12"/>
      <c r="C745" s="12"/>
      <c r="D745" s="12"/>
      <c r="E745" s="12"/>
      <c r="F745" s="12"/>
      <c r="G745" s="12"/>
      <c r="H745" s="12"/>
      <c r="I745" s="12"/>
      <c r="J745" s="12"/>
      <c r="K745" s="12"/>
      <c r="L745" s="12"/>
      <c r="M745" s="12"/>
      <c r="N745" s="12"/>
      <c r="O745" s="12"/>
      <c r="P745" s="12"/>
      <c r="Q745" s="12"/>
      <c r="R745" s="12"/>
      <c r="S745" s="12"/>
      <c r="T745" s="12"/>
      <c r="U745" s="12"/>
      <c r="V745" s="12"/>
      <c r="W745" s="12"/>
    </row>
    <row r="746" spans="1:23">
      <c r="A746" s="12"/>
      <c r="B746" s="12"/>
      <c r="C746" s="12"/>
      <c r="D746" s="12"/>
      <c r="E746" s="12"/>
      <c r="F746" s="12"/>
      <c r="G746" s="12"/>
      <c r="H746" s="12"/>
      <c r="I746" s="12"/>
      <c r="J746" s="12"/>
      <c r="K746" s="12"/>
      <c r="L746" s="12"/>
      <c r="M746" s="12"/>
      <c r="N746" s="12"/>
      <c r="O746" s="12"/>
      <c r="P746" s="12"/>
      <c r="Q746" s="12"/>
      <c r="R746" s="12"/>
      <c r="S746" s="12"/>
      <c r="T746" s="12"/>
      <c r="U746" s="12"/>
      <c r="V746" s="12"/>
      <c r="W746" s="12"/>
    </row>
    <row r="747" spans="1:23">
      <c r="A747" s="12"/>
      <c r="B747" s="12"/>
      <c r="C747" s="12"/>
      <c r="D747" s="12"/>
      <c r="E747" s="12"/>
      <c r="F747" s="12"/>
      <c r="G747" s="12"/>
      <c r="H747" s="12"/>
      <c r="I747" s="12"/>
      <c r="J747" s="12"/>
      <c r="K747" s="12"/>
      <c r="L747" s="12"/>
      <c r="M747" s="12"/>
      <c r="N747" s="12"/>
      <c r="O747" s="12"/>
      <c r="P747" s="12"/>
      <c r="Q747" s="12"/>
      <c r="R747" s="12"/>
      <c r="S747" s="12"/>
      <c r="T747" s="12"/>
      <c r="U747" s="12"/>
      <c r="V747" s="12"/>
      <c r="W747" s="12"/>
    </row>
    <row r="748" spans="1:23">
      <c r="A748" s="12"/>
      <c r="B748" s="12"/>
      <c r="C748" s="12"/>
      <c r="D748" s="12"/>
      <c r="E748" s="12"/>
      <c r="F748" s="12"/>
      <c r="G748" s="12"/>
      <c r="H748" s="12"/>
      <c r="I748" s="12"/>
      <c r="J748" s="12"/>
      <c r="K748" s="12"/>
      <c r="L748" s="12"/>
      <c r="M748" s="12"/>
      <c r="N748" s="12"/>
      <c r="O748" s="12"/>
      <c r="P748" s="12"/>
      <c r="Q748" s="12"/>
      <c r="R748" s="12"/>
      <c r="S748" s="12"/>
      <c r="T748" s="12"/>
      <c r="U748" s="12"/>
      <c r="V748" s="12"/>
      <c r="W748" s="12"/>
    </row>
    <row r="749" spans="1:23">
      <c r="A749" s="12"/>
      <c r="B749" s="12"/>
      <c r="C749" s="12"/>
      <c r="D749" s="12"/>
      <c r="E749" s="12"/>
      <c r="F749" s="12"/>
      <c r="G749" s="12"/>
      <c r="H749" s="12"/>
      <c r="I749" s="12"/>
      <c r="J749" s="12"/>
      <c r="K749" s="12"/>
      <c r="L749" s="12"/>
      <c r="M749" s="12"/>
      <c r="N749" s="12"/>
      <c r="O749" s="12"/>
      <c r="P749" s="12"/>
      <c r="Q749" s="12"/>
      <c r="R749" s="12"/>
      <c r="S749" s="12"/>
      <c r="T749" s="12"/>
      <c r="U749" s="12"/>
      <c r="V749" s="12"/>
      <c r="W749" s="12"/>
    </row>
    <row r="750" spans="1:23">
      <c r="A750" s="12"/>
      <c r="B750" s="12"/>
      <c r="C750" s="12"/>
      <c r="D750" s="12"/>
      <c r="E750" s="12"/>
      <c r="F750" s="12"/>
      <c r="G750" s="12"/>
      <c r="H750" s="12"/>
      <c r="I750" s="12"/>
      <c r="J750" s="12"/>
      <c r="K750" s="12"/>
      <c r="L750" s="12"/>
      <c r="M750" s="12"/>
      <c r="N750" s="12"/>
      <c r="O750" s="12"/>
      <c r="P750" s="12"/>
      <c r="Q750" s="12"/>
      <c r="R750" s="12"/>
      <c r="S750" s="12"/>
      <c r="T750" s="12"/>
      <c r="U750" s="12"/>
      <c r="V750" s="12"/>
      <c r="W750" s="12"/>
    </row>
    <row r="751" spans="1:23">
      <c r="A751" s="12"/>
      <c r="B751" s="12"/>
      <c r="C751" s="12"/>
      <c r="D751" s="12"/>
      <c r="E751" s="12"/>
      <c r="F751" s="12"/>
      <c r="G751" s="12"/>
      <c r="H751" s="12"/>
      <c r="I751" s="12"/>
      <c r="J751" s="12"/>
      <c r="K751" s="12"/>
      <c r="L751" s="12"/>
      <c r="M751" s="12"/>
      <c r="N751" s="12"/>
      <c r="O751" s="12"/>
      <c r="P751" s="12"/>
      <c r="Q751" s="12"/>
      <c r="R751" s="12"/>
      <c r="S751" s="12"/>
      <c r="T751" s="12"/>
      <c r="U751" s="12"/>
      <c r="V751" s="12"/>
      <c r="W751" s="12"/>
    </row>
    <row r="752" spans="1:23">
      <c r="A752" s="12"/>
      <c r="B752" s="12"/>
      <c r="C752" s="12"/>
      <c r="D752" s="12"/>
      <c r="E752" s="12"/>
      <c r="F752" s="12"/>
      <c r="G752" s="12"/>
      <c r="H752" s="12"/>
      <c r="I752" s="12"/>
      <c r="J752" s="12"/>
      <c r="K752" s="12"/>
      <c r="L752" s="12"/>
      <c r="M752" s="12"/>
      <c r="N752" s="12"/>
      <c r="O752" s="12"/>
      <c r="P752" s="12"/>
      <c r="Q752" s="12"/>
      <c r="R752" s="12"/>
      <c r="S752" s="12"/>
      <c r="T752" s="12"/>
      <c r="U752" s="12"/>
      <c r="V752" s="12"/>
      <c r="W752" s="12"/>
    </row>
    <row r="753" spans="1:23">
      <c r="A753" s="12"/>
      <c r="B753" s="12"/>
      <c r="C753" s="12"/>
      <c r="D753" s="12"/>
      <c r="E753" s="12"/>
      <c r="F753" s="12"/>
      <c r="G753" s="12"/>
      <c r="H753" s="12"/>
      <c r="I753" s="12"/>
      <c r="J753" s="12"/>
      <c r="K753" s="12"/>
      <c r="L753" s="12"/>
      <c r="M753" s="12"/>
      <c r="N753" s="12"/>
      <c r="O753" s="12"/>
      <c r="P753" s="12"/>
      <c r="Q753" s="12"/>
      <c r="R753" s="12"/>
      <c r="S753" s="12"/>
      <c r="T753" s="12"/>
      <c r="U753" s="12"/>
      <c r="V753" s="12"/>
      <c r="W753" s="12"/>
    </row>
    <row r="754" spans="1:23">
      <c r="A754" s="12"/>
      <c r="B754" s="12"/>
      <c r="C754" s="12"/>
      <c r="D754" s="12"/>
      <c r="E754" s="12"/>
      <c r="F754" s="12"/>
      <c r="G754" s="12"/>
      <c r="H754" s="12"/>
      <c r="I754" s="12"/>
      <c r="J754" s="12"/>
      <c r="K754" s="12"/>
      <c r="L754" s="12"/>
      <c r="M754" s="12"/>
      <c r="N754" s="12"/>
      <c r="O754" s="12"/>
      <c r="P754" s="12"/>
      <c r="Q754" s="12"/>
      <c r="R754" s="12"/>
      <c r="S754" s="12"/>
      <c r="T754" s="12"/>
      <c r="U754" s="12"/>
      <c r="V754" s="12"/>
      <c r="W754" s="12"/>
    </row>
    <row r="755" spans="1:23">
      <c r="A755" s="12"/>
      <c r="B755" s="12"/>
      <c r="C755" s="12"/>
      <c r="D755" s="12"/>
      <c r="E755" s="12"/>
      <c r="F755" s="12"/>
      <c r="G755" s="12"/>
      <c r="H755" s="12"/>
      <c r="I755" s="12"/>
      <c r="J755" s="12"/>
      <c r="K755" s="12"/>
      <c r="L755" s="12"/>
      <c r="M755" s="12"/>
      <c r="N755" s="12"/>
      <c r="O755" s="12"/>
      <c r="P755" s="12"/>
      <c r="Q755" s="12"/>
      <c r="R755" s="12"/>
      <c r="S755" s="12"/>
      <c r="T755" s="12"/>
      <c r="U755" s="12"/>
      <c r="V755" s="12"/>
      <c r="W755" s="12"/>
    </row>
    <row r="756" spans="1:23">
      <c r="A756" s="12"/>
      <c r="B756" s="12"/>
      <c r="C756" s="12"/>
      <c r="D756" s="12"/>
      <c r="E756" s="12"/>
      <c r="F756" s="12"/>
      <c r="G756" s="12"/>
      <c r="H756" s="12"/>
      <c r="I756" s="12"/>
      <c r="J756" s="12"/>
      <c r="K756" s="12"/>
      <c r="L756" s="12"/>
      <c r="M756" s="12"/>
      <c r="N756" s="12"/>
      <c r="O756" s="12"/>
      <c r="P756" s="12"/>
      <c r="Q756" s="12"/>
      <c r="R756" s="12"/>
      <c r="S756" s="12"/>
      <c r="T756" s="12"/>
      <c r="U756" s="12"/>
      <c r="V756" s="12"/>
      <c r="W756" s="12"/>
    </row>
    <row r="757" spans="1:23">
      <c r="A757" s="12"/>
      <c r="B757" s="12"/>
      <c r="C757" s="12"/>
      <c r="D757" s="12"/>
      <c r="E757" s="12"/>
      <c r="F757" s="12"/>
      <c r="G757" s="12"/>
      <c r="H757" s="12"/>
      <c r="I757" s="12"/>
      <c r="J757" s="12"/>
      <c r="K757" s="12"/>
      <c r="L757" s="12"/>
      <c r="M757" s="12"/>
      <c r="N757" s="12"/>
      <c r="O757" s="12"/>
      <c r="P757" s="12"/>
      <c r="Q757" s="12"/>
      <c r="R757" s="12"/>
      <c r="S757" s="12"/>
      <c r="T757" s="12"/>
      <c r="U757" s="12"/>
      <c r="V757" s="12"/>
      <c r="W757" s="12"/>
    </row>
    <row r="758" spans="1:23">
      <c r="A758" s="12"/>
      <c r="B758" s="12"/>
      <c r="C758" s="12"/>
      <c r="D758" s="12"/>
      <c r="E758" s="12"/>
      <c r="F758" s="12"/>
      <c r="G758" s="12"/>
      <c r="H758" s="12"/>
      <c r="I758" s="12"/>
      <c r="J758" s="12"/>
      <c r="K758" s="12"/>
      <c r="L758" s="12"/>
      <c r="M758" s="12"/>
      <c r="N758" s="12"/>
      <c r="O758" s="12"/>
      <c r="P758" s="12"/>
      <c r="Q758" s="12"/>
      <c r="R758" s="12"/>
      <c r="S758" s="12"/>
      <c r="T758" s="12"/>
      <c r="U758" s="12"/>
      <c r="V758" s="12"/>
      <c r="W758" s="12"/>
    </row>
    <row r="759" spans="1:23">
      <c r="A759" s="12"/>
      <c r="B759" s="12"/>
      <c r="C759" s="12"/>
      <c r="D759" s="12"/>
      <c r="E759" s="12"/>
      <c r="F759" s="12"/>
      <c r="G759" s="12"/>
      <c r="H759" s="12"/>
      <c r="I759" s="12"/>
      <c r="J759" s="12"/>
      <c r="K759" s="12"/>
      <c r="L759" s="12"/>
      <c r="M759" s="12"/>
      <c r="N759" s="12"/>
      <c r="O759" s="12"/>
      <c r="P759" s="12"/>
      <c r="Q759" s="12"/>
      <c r="R759" s="12"/>
      <c r="S759" s="12"/>
      <c r="T759" s="12"/>
      <c r="U759" s="12"/>
      <c r="V759" s="12"/>
      <c r="W759" s="12"/>
    </row>
    <row r="760" spans="1:23">
      <c r="A760" s="12"/>
      <c r="B760" s="12"/>
      <c r="C760" s="12"/>
      <c r="D760" s="12"/>
      <c r="E760" s="12"/>
      <c r="F760" s="12"/>
      <c r="G760" s="12"/>
      <c r="H760" s="12"/>
      <c r="I760" s="12"/>
      <c r="J760" s="12"/>
      <c r="K760" s="12"/>
      <c r="L760" s="12"/>
      <c r="M760" s="12"/>
      <c r="N760" s="12"/>
      <c r="O760" s="12"/>
      <c r="P760" s="12"/>
      <c r="Q760" s="12"/>
      <c r="R760" s="12"/>
      <c r="S760" s="12"/>
      <c r="T760" s="12"/>
      <c r="U760" s="12"/>
      <c r="V760" s="12"/>
      <c r="W760" s="12"/>
    </row>
    <row r="761" spans="1:23">
      <c r="A761" s="12"/>
      <c r="B761" s="12"/>
      <c r="C761" s="12"/>
      <c r="D761" s="12"/>
      <c r="E761" s="12"/>
      <c r="F761" s="12"/>
      <c r="G761" s="12"/>
      <c r="H761" s="12"/>
      <c r="I761" s="12"/>
      <c r="J761" s="12"/>
      <c r="K761" s="12"/>
      <c r="L761" s="12"/>
      <c r="M761" s="12"/>
      <c r="N761" s="12"/>
      <c r="O761" s="12"/>
      <c r="P761" s="12"/>
      <c r="Q761" s="12"/>
      <c r="R761" s="12"/>
      <c r="S761" s="12"/>
      <c r="T761" s="12"/>
      <c r="U761" s="12"/>
      <c r="V761" s="12"/>
      <c r="W761" s="12"/>
    </row>
    <row r="762" spans="1:23">
      <c r="A762" s="12"/>
      <c r="B762" s="12"/>
      <c r="C762" s="12"/>
      <c r="D762" s="12"/>
      <c r="E762" s="12"/>
      <c r="F762" s="12"/>
      <c r="G762" s="12"/>
      <c r="H762" s="12"/>
      <c r="I762" s="12"/>
      <c r="J762" s="12"/>
      <c r="K762" s="12"/>
      <c r="L762" s="12"/>
      <c r="M762" s="12"/>
      <c r="N762" s="12"/>
      <c r="O762" s="12"/>
      <c r="P762" s="12"/>
      <c r="Q762" s="12"/>
      <c r="R762" s="12"/>
      <c r="S762" s="12"/>
      <c r="T762" s="12"/>
      <c r="U762" s="12"/>
      <c r="V762" s="12"/>
      <c r="W762" s="12"/>
    </row>
    <row r="763" spans="1:23">
      <c r="A763" s="12"/>
      <c r="B763" s="12"/>
      <c r="C763" s="12"/>
      <c r="D763" s="12"/>
      <c r="E763" s="12"/>
      <c r="F763" s="12"/>
      <c r="G763" s="12"/>
      <c r="H763" s="12"/>
      <c r="I763" s="12"/>
      <c r="J763" s="12"/>
      <c r="K763" s="12"/>
      <c r="L763" s="12"/>
      <c r="M763" s="12"/>
      <c r="N763" s="12"/>
      <c r="O763" s="12"/>
      <c r="P763" s="12"/>
      <c r="Q763" s="12"/>
      <c r="R763" s="12"/>
      <c r="S763" s="12"/>
      <c r="T763" s="12"/>
      <c r="U763" s="12"/>
      <c r="V763" s="12"/>
      <c r="W763" s="12"/>
    </row>
    <row r="764" spans="1:23">
      <c r="A764" s="12"/>
      <c r="B764" s="12"/>
      <c r="C764" s="12"/>
      <c r="D764" s="12"/>
      <c r="E764" s="12"/>
      <c r="F764" s="12"/>
      <c r="G764" s="12"/>
      <c r="H764" s="12"/>
      <c r="I764" s="12"/>
      <c r="J764" s="12"/>
      <c r="K764" s="12"/>
      <c r="L764" s="12"/>
      <c r="M764" s="12"/>
      <c r="N764" s="12"/>
      <c r="O764" s="12"/>
      <c r="P764" s="12"/>
      <c r="Q764" s="12"/>
      <c r="R764" s="12"/>
      <c r="S764" s="12"/>
      <c r="T764" s="12"/>
      <c r="U764" s="12"/>
      <c r="V764" s="12"/>
      <c r="W764" s="12"/>
    </row>
    <row r="765" spans="1:23">
      <c r="A765" s="12"/>
      <c r="B765" s="12"/>
      <c r="C765" s="12"/>
      <c r="D765" s="12"/>
      <c r="E765" s="12"/>
      <c r="F765" s="12"/>
      <c r="G765" s="12"/>
      <c r="H765" s="12"/>
      <c r="I765" s="12"/>
      <c r="J765" s="12"/>
      <c r="K765" s="12"/>
      <c r="L765" s="12"/>
      <c r="M765" s="12"/>
      <c r="N765" s="12"/>
      <c r="O765" s="12"/>
      <c r="P765" s="12"/>
      <c r="Q765" s="12"/>
      <c r="R765" s="12"/>
      <c r="S765" s="12"/>
      <c r="T765" s="12"/>
      <c r="U765" s="12"/>
      <c r="V765" s="12"/>
      <c r="W765" s="12"/>
    </row>
    <row r="766" spans="1:23">
      <c r="A766" s="12"/>
      <c r="B766" s="12"/>
      <c r="C766" s="12"/>
      <c r="D766" s="12"/>
      <c r="E766" s="12"/>
      <c r="F766" s="12"/>
      <c r="G766" s="12"/>
      <c r="H766" s="12"/>
      <c r="I766" s="12"/>
      <c r="J766" s="12"/>
      <c r="K766" s="12"/>
      <c r="L766" s="12"/>
      <c r="M766" s="12"/>
      <c r="N766" s="12"/>
      <c r="O766" s="12"/>
      <c r="P766" s="12"/>
      <c r="Q766" s="12"/>
      <c r="R766" s="12"/>
      <c r="S766" s="12"/>
      <c r="T766" s="12"/>
      <c r="U766" s="12"/>
      <c r="V766" s="12"/>
      <c r="W766" s="12"/>
    </row>
    <row r="767" spans="1:23">
      <c r="A767" s="12"/>
      <c r="B767" s="12"/>
      <c r="C767" s="12"/>
      <c r="D767" s="12"/>
      <c r="E767" s="12"/>
      <c r="F767" s="12"/>
      <c r="G767" s="12"/>
      <c r="H767" s="12"/>
      <c r="I767" s="12"/>
      <c r="J767" s="12"/>
      <c r="K767" s="12"/>
      <c r="L767" s="12"/>
      <c r="M767" s="12"/>
      <c r="N767" s="12"/>
      <c r="O767" s="12"/>
      <c r="P767" s="12"/>
      <c r="Q767" s="12"/>
      <c r="R767" s="12"/>
      <c r="S767" s="12"/>
      <c r="T767" s="12"/>
      <c r="U767" s="12"/>
      <c r="V767" s="12"/>
      <c r="W767" s="12"/>
    </row>
    <row r="768" spans="1:23">
      <c r="A768" s="12"/>
      <c r="B768" s="12"/>
      <c r="C768" s="12"/>
      <c r="D768" s="12"/>
      <c r="E768" s="12"/>
      <c r="F768" s="12"/>
      <c r="G768" s="12"/>
      <c r="H768" s="12"/>
      <c r="I768" s="12"/>
      <c r="J768" s="12"/>
      <c r="K768" s="12"/>
      <c r="L768" s="12"/>
      <c r="M768" s="12"/>
      <c r="N768" s="12"/>
      <c r="O768" s="12"/>
      <c r="P768" s="12"/>
      <c r="Q768" s="12"/>
      <c r="R768" s="12"/>
      <c r="S768" s="12"/>
      <c r="T768" s="12"/>
      <c r="U768" s="12"/>
      <c r="V768" s="12"/>
      <c r="W768" s="12"/>
    </row>
    <row r="769" spans="1:23">
      <c r="A769" s="12"/>
      <c r="B769" s="12"/>
      <c r="C769" s="12"/>
      <c r="D769" s="12"/>
      <c r="E769" s="12"/>
      <c r="F769" s="12"/>
      <c r="G769" s="12"/>
      <c r="H769" s="12"/>
      <c r="I769" s="12"/>
      <c r="J769" s="12"/>
      <c r="K769" s="12"/>
      <c r="L769" s="12"/>
      <c r="M769" s="12"/>
      <c r="N769" s="12"/>
      <c r="O769" s="12"/>
      <c r="P769" s="12"/>
      <c r="Q769" s="12"/>
      <c r="R769" s="12"/>
      <c r="S769" s="12"/>
      <c r="T769" s="12"/>
      <c r="U769" s="12"/>
      <c r="V769" s="12"/>
      <c r="W769" s="12"/>
    </row>
    <row r="770" spans="1:23">
      <c r="A770" s="12"/>
      <c r="B770" s="12"/>
      <c r="C770" s="12"/>
      <c r="D770" s="12"/>
      <c r="E770" s="12"/>
      <c r="F770" s="12"/>
      <c r="G770" s="12"/>
      <c r="H770" s="12"/>
      <c r="I770" s="12"/>
      <c r="J770" s="12"/>
      <c r="K770" s="12"/>
      <c r="L770" s="12"/>
      <c r="M770" s="12"/>
      <c r="N770" s="12"/>
      <c r="O770" s="12"/>
      <c r="P770" s="12"/>
      <c r="Q770" s="12"/>
      <c r="R770" s="12"/>
      <c r="S770" s="12"/>
      <c r="T770" s="12"/>
      <c r="U770" s="12"/>
      <c r="V770" s="12"/>
      <c r="W770" s="12"/>
    </row>
    <row r="771" spans="1:23">
      <c r="A771" s="12"/>
      <c r="B771" s="12"/>
      <c r="C771" s="12"/>
      <c r="D771" s="12"/>
      <c r="E771" s="12"/>
      <c r="F771" s="12"/>
      <c r="G771" s="12"/>
      <c r="H771" s="12"/>
      <c r="I771" s="12"/>
      <c r="J771" s="12"/>
      <c r="K771" s="12"/>
      <c r="L771" s="12"/>
      <c r="M771" s="12"/>
      <c r="N771" s="12"/>
      <c r="O771" s="12"/>
      <c r="P771" s="12"/>
      <c r="Q771" s="12"/>
      <c r="R771" s="12"/>
      <c r="S771" s="12"/>
      <c r="T771" s="12"/>
      <c r="U771" s="12"/>
      <c r="V771" s="12"/>
      <c r="W771" s="12"/>
    </row>
    <row r="772" spans="1:23">
      <c r="A772" s="12"/>
      <c r="B772" s="12"/>
      <c r="C772" s="12"/>
      <c r="D772" s="12"/>
      <c r="E772" s="12"/>
      <c r="F772" s="12"/>
      <c r="G772" s="12"/>
      <c r="H772" s="12"/>
      <c r="I772" s="12"/>
      <c r="J772" s="12"/>
      <c r="K772" s="12"/>
      <c r="L772" s="12"/>
      <c r="M772" s="12"/>
      <c r="N772" s="12"/>
      <c r="O772" s="12"/>
      <c r="P772" s="12"/>
      <c r="Q772" s="12"/>
      <c r="R772" s="12"/>
      <c r="S772" s="12"/>
      <c r="T772" s="12"/>
      <c r="U772" s="12"/>
      <c r="V772" s="12"/>
      <c r="W772" s="12"/>
    </row>
    <row r="773" spans="1:23">
      <c r="A773" s="12"/>
      <c r="B773" s="12"/>
      <c r="C773" s="12"/>
      <c r="D773" s="12"/>
      <c r="E773" s="12"/>
      <c r="F773" s="12"/>
      <c r="G773" s="12"/>
      <c r="H773" s="12"/>
      <c r="I773" s="12"/>
      <c r="J773" s="12"/>
      <c r="K773" s="12"/>
      <c r="L773" s="12"/>
      <c r="M773" s="12"/>
      <c r="N773" s="12"/>
      <c r="O773" s="12"/>
      <c r="P773" s="12"/>
      <c r="Q773" s="12"/>
      <c r="R773" s="12"/>
      <c r="S773" s="12"/>
      <c r="T773" s="12"/>
      <c r="U773" s="12"/>
      <c r="V773" s="12"/>
      <c r="W773" s="12"/>
    </row>
    <row r="774" spans="1:23">
      <c r="A774" s="12"/>
      <c r="B774" s="12"/>
      <c r="C774" s="12"/>
      <c r="D774" s="12"/>
      <c r="E774" s="12"/>
      <c r="F774" s="12"/>
      <c r="G774" s="12"/>
      <c r="H774" s="12"/>
      <c r="I774" s="12"/>
      <c r="J774" s="12"/>
      <c r="K774" s="12"/>
      <c r="L774" s="12"/>
      <c r="M774" s="12"/>
      <c r="N774" s="12"/>
      <c r="O774" s="12"/>
      <c r="P774" s="12"/>
      <c r="Q774" s="12"/>
      <c r="R774" s="12"/>
      <c r="S774" s="12"/>
      <c r="T774" s="12"/>
      <c r="U774" s="12"/>
      <c r="V774" s="12"/>
      <c r="W774" s="12"/>
    </row>
    <row r="775" spans="1:23">
      <c r="A775" s="12"/>
      <c r="B775" s="12"/>
      <c r="C775" s="12"/>
      <c r="D775" s="12"/>
      <c r="E775" s="12"/>
      <c r="F775" s="12"/>
      <c r="G775" s="12"/>
      <c r="H775" s="12"/>
      <c r="I775" s="12"/>
      <c r="J775" s="12"/>
      <c r="K775" s="12"/>
      <c r="L775" s="12"/>
      <c r="M775" s="12"/>
      <c r="N775" s="12"/>
      <c r="O775" s="12"/>
      <c r="P775" s="12"/>
      <c r="Q775" s="12"/>
      <c r="R775" s="12"/>
      <c r="S775" s="12"/>
      <c r="T775" s="12"/>
      <c r="U775" s="12"/>
      <c r="V775" s="12"/>
      <c r="W775" s="12"/>
    </row>
    <row r="776" spans="1:23">
      <c r="A776" s="12"/>
      <c r="B776" s="12"/>
      <c r="C776" s="12"/>
      <c r="D776" s="12"/>
      <c r="E776" s="12"/>
      <c r="F776" s="12"/>
      <c r="G776" s="12"/>
      <c r="H776" s="12"/>
      <c r="I776" s="12"/>
      <c r="J776" s="12"/>
      <c r="K776" s="12"/>
      <c r="L776" s="12"/>
      <c r="M776" s="12"/>
      <c r="N776" s="12"/>
      <c r="O776" s="12"/>
      <c r="P776" s="12"/>
      <c r="Q776" s="12"/>
      <c r="R776" s="12"/>
      <c r="S776" s="12"/>
      <c r="T776" s="12"/>
      <c r="U776" s="12"/>
      <c r="V776" s="12"/>
      <c r="W776" s="12"/>
    </row>
    <row r="777" spans="1:23">
      <c r="A777" s="12"/>
      <c r="B777" s="12"/>
      <c r="C777" s="12"/>
      <c r="D777" s="12"/>
      <c r="E777" s="12"/>
      <c r="F777" s="12"/>
      <c r="G777" s="12"/>
      <c r="H777" s="12"/>
      <c r="I777" s="12"/>
      <c r="J777" s="12"/>
      <c r="K777" s="12"/>
      <c r="L777" s="12"/>
      <c r="M777" s="12"/>
      <c r="N777" s="12"/>
      <c r="O777" s="12"/>
      <c r="P777" s="12"/>
      <c r="Q777" s="12"/>
      <c r="R777" s="12"/>
      <c r="S777" s="12"/>
      <c r="T777" s="12"/>
      <c r="U777" s="12"/>
      <c r="V777" s="12"/>
      <c r="W777" s="12"/>
    </row>
    <row r="778" spans="1:23">
      <c r="A778" s="12"/>
      <c r="B778" s="12"/>
      <c r="C778" s="12"/>
      <c r="D778" s="12"/>
      <c r="E778" s="12"/>
      <c r="F778" s="12"/>
      <c r="G778" s="12"/>
      <c r="H778" s="12"/>
      <c r="I778" s="12"/>
      <c r="J778" s="12"/>
      <c r="K778" s="12"/>
      <c r="L778" s="12"/>
      <c r="M778" s="12"/>
      <c r="N778" s="12"/>
      <c r="O778" s="12"/>
      <c r="P778" s="12"/>
      <c r="Q778" s="12"/>
      <c r="R778" s="12"/>
      <c r="S778" s="12"/>
      <c r="T778" s="12"/>
      <c r="U778" s="12"/>
      <c r="V778" s="12"/>
      <c r="W778" s="12"/>
    </row>
    <row r="779" spans="1:23">
      <c r="A779" s="12"/>
      <c r="B779" s="12"/>
      <c r="C779" s="12"/>
      <c r="D779" s="12"/>
      <c r="E779" s="12"/>
      <c r="F779" s="12"/>
      <c r="G779" s="12"/>
      <c r="H779" s="12"/>
      <c r="I779" s="12"/>
      <c r="J779" s="12"/>
      <c r="K779" s="12"/>
      <c r="L779" s="12"/>
      <c r="M779" s="12"/>
      <c r="N779" s="12"/>
      <c r="O779" s="12"/>
      <c r="P779" s="12"/>
      <c r="Q779" s="12"/>
      <c r="R779" s="12"/>
      <c r="S779" s="12"/>
      <c r="T779" s="12"/>
      <c r="U779" s="12"/>
      <c r="V779" s="12"/>
      <c r="W779" s="12"/>
    </row>
    <row r="780" spans="1:23">
      <c r="A780" s="12"/>
      <c r="B780" s="12"/>
      <c r="C780" s="12"/>
      <c r="D780" s="12"/>
      <c r="E780" s="12"/>
      <c r="F780" s="12"/>
      <c r="G780" s="12"/>
      <c r="H780" s="12"/>
      <c r="I780" s="12"/>
      <c r="J780" s="12"/>
      <c r="K780" s="12"/>
      <c r="L780" s="12"/>
      <c r="M780" s="12"/>
      <c r="N780" s="12"/>
      <c r="O780" s="12"/>
      <c r="P780" s="12"/>
      <c r="Q780" s="12"/>
      <c r="R780" s="12"/>
      <c r="S780" s="12"/>
      <c r="T780" s="12"/>
      <c r="U780" s="12"/>
      <c r="V780" s="12"/>
      <c r="W780" s="12"/>
    </row>
    <row r="781" spans="1:23">
      <c r="A781" s="12"/>
      <c r="B781" s="12"/>
      <c r="C781" s="12"/>
      <c r="D781" s="12"/>
      <c r="E781" s="12"/>
      <c r="F781" s="12"/>
      <c r="G781" s="12"/>
      <c r="H781" s="12"/>
      <c r="I781" s="12"/>
      <c r="J781" s="12"/>
      <c r="K781" s="12"/>
      <c r="L781" s="12"/>
      <c r="M781" s="12"/>
      <c r="N781" s="12"/>
      <c r="O781" s="12"/>
      <c r="P781" s="12"/>
      <c r="Q781" s="12"/>
      <c r="R781" s="12"/>
      <c r="S781" s="12"/>
      <c r="T781" s="12"/>
      <c r="U781" s="12"/>
      <c r="V781" s="12"/>
      <c r="W781" s="12"/>
    </row>
    <row r="782" spans="1:23">
      <c r="A782" s="12"/>
      <c r="B782" s="12"/>
      <c r="C782" s="12"/>
      <c r="D782" s="12"/>
      <c r="E782" s="12"/>
      <c r="F782" s="12"/>
      <c r="G782" s="12"/>
      <c r="H782" s="12"/>
      <c r="I782" s="12"/>
      <c r="J782" s="12"/>
      <c r="K782" s="12"/>
      <c r="L782" s="12"/>
      <c r="M782" s="12"/>
      <c r="N782" s="12"/>
      <c r="O782" s="12"/>
      <c r="P782" s="12"/>
      <c r="Q782" s="12"/>
      <c r="R782" s="12"/>
      <c r="S782" s="12"/>
      <c r="T782" s="12"/>
      <c r="U782" s="12"/>
      <c r="V782" s="12"/>
      <c r="W782" s="12"/>
    </row>
    <row r="783" spans="1:23">
      <c r="A783" s="12"/>
      <c r="B783" s="12"/>
      <c r="C783" s="12"/>
      <c r="D783" s="12"/>
      <c r="E783" s="12"/>
      <c r="F783" s="12"/>
      <c r="G783" s="12"/>
      <c r="H783" s="12"/>
      <c r="I783" s="12"/>
      <c r="J783" s="12"/>
      <c r="K783" s="12"/>
      <c r="L783" s="12"/>
      <c r="M783" s="12"/>
      <c r="N783" s="12"/>
      <c r="O783" s="12"/>
      <c r="P783" s="12"/>
      <c r="Q783" s="12"/>
      <c r="R783" s="12"/>
      <c r="S783" s="12"/>
      <c r="T783" s="12"/>
      <c r="U783" s="12"/>
      <c r="V783" s="12"/>
      <c r="W783" s="12"/>
    </row>
    <row r="784" spans="1:23">
      <c r="A784" s="12"/>
      <c r="B784" s="12"/>
      <c r="C784" s="12"/>
      <c r="D784" s="12"/>
      <c r="E784" s="12"/>
      <c r="F784" s="12"/>
      <c r="G784" s="12"/>
      <c r="H784" s="12"/>
      <c r="I784" s="12"/>
      <c r="J784" s="12"/>
      <c r="K784" s="12"/>
      <c r="L784" s="12"/>
      <c r="M784" s="12"/>
      <c r="N784" s="12"/>
      <c r="O784" s="12"/>
      <c r="P784" s="12"/>
      <c r="Q784" s="12"/>
      <c r="R784" s="12"/>
      <c r="S784" s="12"/>
      <c r="T784" s="12"/>
      <c r="U784" s="12"/>
      <c r="V784" s="12"/>
      <c r="W784" s="12"/>
    </row>
    <row r="785" spans="1:23">
      <c r="A785" s="12"/>
      <c r="B785" s="12"/>
      <c r="C785" s="12"/>
      <c r="D785" s="12"/>
      <c r="E785" s="12"/>
      <c r="F785" s="12"/>
      <c r="G785" s="12"/>
      <c r="H785" s="12"/>
      <c r="I785" s="12"/>
      <c r="J785" s="12"/>
      <c r="K785" s="12"/>
      <c r="L785" s="12"/>
      <c r="M785" s="12"/>
      <c r="N785" s="12"/>
      <c r="O785" s="12"/>
      <c r="P785" s="12"/>
      <c r="Q785" s="12"/>
      <c r="R785" s="12"/>
      <c r="S785" s="12"/>
      <c r="T785" s="12"/>
      <c r="U785" s="12"/>
      <c r="V785" s="12"/>
      <c r="W785" s="12"/>
    </row>
    <row r="786" spans="1:23">
      <c r="A786" s="12"/>
      <c r="B786" s="12"/>
      <c r="C786" s="12"/>
      <c r="D786" s="12"/>
      <c r="E786" s="12"/>
      <c r="F786" s="12"/>
      <c r="G786" s="12"/>
      <c r="H786" s="12"/>
      <c r="I786" s="12"/>
      <c r="J786" s="12"/>
      <c r="K786" s="12"/>
      <c r="L786" s="12"/>
      <c r="M786" s="12"/>
      <c r="N786" s="12"/>
      <c r="O786" s="12"/>
      <c r="P786" s="12"/>
      <c r="Q786" s="12"/>
      <c r="R786" s="12"/>
      <c r="S786" s="12"/>
      <c r="T786" s="12"/>
      <c r="U786" s="12"/>
      <c r="V786" s="12"/>
      <c r="W786" s="12"/>
    </row>
    <row r="787" spans="1:23">
      <c r="A787" s="12"/>
      <c r="B787" s="12"/>
      <c r="C787" s="12"/>
      <c r="D787" s="12"/>
      <c r="E787" s="12"/>
      <c r="F787" s="12"/>
      <c r="G787" s="12"/>
      <c r="H787" s="12"/>
      <c r="I787" s="12"/>
      <c r="J787" s="12"/>
      <c r="K787" s="12"/>
      <c r="L787" s="12"/>
      <c r="M787" s="12"/>
      <c r="N787" s="12"/>
      <c r="O787" s="12"/>
      <c r="P787" s="12"/>
      <c r="Q787" s="12"/>
      <c r="R787" s="12"/>
      <c r="S787" s="12"/>
      <c r="T787" s="12"/>
      <c r="U787" s="12"/>
      <c r="V787" s="12"/>
      <c r="W787" s="12"/>
    </row>
    <row r="788" spans="1:23">
      <c r="A788" s="12"/>
      <c r="B788" s="12"/>
      <c r="C788" s="12"/>
      <c r="D788" s="12"/>
      <c r="E788" s="12"/>
      <c r="F788" s="12"/>
      <c r="G788" s="12"/>
      <c r="H788" s="12"/>
      <c r="I788" s="12"/>
      <c r="J788" s="12"/>
      <c r="K788" s="12"/>
      <c r="L788" s="12"/>
      <c r="M788" s="12"/>
      <c r="N788" s="12"/>
      <c r="O788" s="12"/>
      <c r="P788" s="12"/>
      <c r="Q788" s="12"/>
      <c r="R788" s="12"/>
      <c r="S788" s="12"/>
      <c r="T788" s="12"/>
      <c r="U788" s="12"/>
      <c r="V788" s="12"/>
      <c r="W788" s="12"/>
    </row>
    <row r="789" spans="1:23">
      <c r="A789" s="12"/>
      <c r="B789" s="12"/>
      <c r="C789" s="12"/>
      <c r="D789" s="12"/>
      <c r="E789" s="12"/>
      <c r="F789" s="12"/>
      <c r="G789" s="12"/>
      <c r="H789" s="12"/>
      <c r="I789" s="12"/>
      <c r="J789" s="12"/>
      <c r="K789" s="12"/>
      <c r="L789" s="12"/>
      <c r="M789" s="12"/>
      <c r="N789" s="12"/>
      <c r="O789" s="12"/>
      <c r="P789" s="12"/>
      <c r="Q789" s="12"/>
      <c r="R789" s="12"/>
      <c r="S789" s="12"/>
      <c r="T789" s="12"/>
      <c r="U789" s="12"/>
      <c r="V789" s="12"/>
      <c r="W789" s="12"/>
    </row>
    <row r="790" spans="1:23">
      <c r="A790" s="12"/>
      <c r="B790" s="12"/>
      <c r="C790" s="12"/>
      <c r="D790" s="12"/>
      <c r="E790" s="12"/>
      <c r="F790" s="12"/>
      <c r="G790" s="12"/>
      <c r="H790" s="12"/>
      <c r="I790" s="12"/>
      <c r="J790" s="12"/>
      <c r="K790" s="12"/>
      <c r="L790" s="12"/>
      <c r="M790" s="12"/>
      <c r="N790" s="12"/>
      <c r="O790" s="12"/>
      <c r="P790" s="12"/>
      <c r="Q790" s="12"/>
      <c r="R790" s="12"/>
      <c r="S790" s="12"/>
      <c r="T790" s="12"/>
      <c r="U790" s="12"/>
      <c r="V790" s="12"/>
      <c r="W790" s="12"/>
    </row>
    <row r="791" spans="1:23">
      <c r="A791" s="12"/>
      <c r="B791" s="12"/>
      <c r="C791" s="12"/>
      <c r="D791" s="12"/>
      <c r="E791" s="12"/>
      <c r="F791" s="12"/>
      <c r="G791" s="12"/>
      <c r="H791" s="12"/>
      <c r="I791" s="12"/>
      <c r="J791" s="12"/>
      <c r="K791" s="12"/>
      <c r="L791" s="12"/>
      <c r="M791" s="12"/>
      <c r="N791" s="12"/>
      <c r="O791" s="12"/>
      <c r="P791" s="12"/>
      <c r="Q791" s="12"/>
      <c r="R791" s="12"/>
      <c r="S791" s="12"/>
      <c r="T791" s="12"/>
      <c r="U791" s="12"/>
      <c r="V791" s="12"/>
      <c r="W791" s="12"/>
    </row>
    <row r="792" spans="1:23">
      <c r="A792" s="12"/>
      <c r="B792" s="12"/>
      <c r="C792" s="12"/>
      <c r="D792" s="12"/>
      <c r="E792" s="12"/>
      <c r="F792" s="12"/>
      <c r="G792" s="12"/>
      <c r="H792" s="12"/>
      <c r="I792" s="12"/>
      <c r="J792" s="12"/>
      <c r="K792" s="12"/>
      <c r="L792" s="12"/>
      <c r="M792" s="12"/>
      <c r="N792" s="12"/>
      <c r="O792" s="12"/>
      <c r="P792" s="12"/>
      <c r="Q792" s="12"/>
      <c r="R792" s="12"/>
      <c r="S792" s="12"/>
      <c r="T792" s="12"/>
      <c r="U792" s="12"/>
      <c r="V792" s="12"/>
      <c r="W792" s="12"/>
    </row>
    <row r="793" spans="1:23">
      <c r="A793" s="12"/>
      <c r="B793" s="12"/>
      <c r="C793" s="12"/>
      <c r="D793" s="12"/>
      <c r="E793" s="12"/>
      <c r="F793" s="12"/>
      <c r="G793" s="12"/>
      <c r="H793" s="12"/>
      <c r="I793" s="12"/>
      <c r="J793" s="12"/>
      <c r="K793" s="12"/>
      <c r="L793" s="12"/>
      <c r="M793" s="12"/>
      <c r="N793" s="12"/>
      <c r="O793" s="12"/>
      <c r="P793" s="12"/>
      <c r="Q793" s="12"/>
      <c r="R793" s="12"/>
      <c r="S793" s="12"/>
      <c r="T793" s="12"/>
      <c r="U793" s="12"/>
      <c r="V793" s="12"/>
      <c r="W793" s="12"/>
    </row>
    <row r="794" spans="1:23">
      <c r="A794" s="12"/>
      <c r="B794" s="12"/>
      <c r="C794" s="12"/>
      <c r="D794" s="12"/>
      <c r="E794" s="12"/>
      <c r="F794" s="12"/>
      <c r="G794" s="12"/>
      <c r="H794" s="12"/>
      <c r="I794" s="12"/>
      <c r="J794" s="12"/>
      <c r="K794" s="12"/>
      <c r="L794" s="12"/>
      <c r="M794" s="12"/>
      <c r="N794" s="12"/>
      <c r="O794" s="12"/>
      <c r="P794" s="12"/>
      <c r="Q794" s="12"/>
      <c r="R794" s="12"/>
      <c r="S794" s="12"/>
      <c r="T794" s="12"/>
      <c r="U794" s="12"/>
      <c r="V794" s="12"/>
      <c r="W794" s="12"/>
    </row>
    <row r="795" spans="1:23">
      <c r="A795" s="12"/>
      <c r="B795" s="12"/>
      <c r="C795" s="12"/>
      <c r="D795" s="12"/>
      <c r="E795" s="12"/>
      <c r="F795" s="12"/>
      <c r="G795" s="12"/>
      <c r="H795" s="12"/>
      <c r="I795" s="12"/>
      <c r="J795" s="12"/>
      <c r="K795" s="12"/>
      <c r="L795" s="12"/>
      <c r="M795" s="12"/>
      <c r="N795" s="12"/>
      <c r="O795" s="12"/>
      <c r="P795" s="12"/>
      <c r="Q795" s="12"/>
      <c r="R795" s="12"/>
      <c r="S795" s="12"/>
      <c r="T795" s="12"/>
      <c r="U795" s="12"/>
      <c r="V795" s="12"/>
      <c r="W795" s="12"/>
    </row>
    <row r="796" spans="1:23">
      <c r="A796" s="12"/>
      <c r="B796" s="12"/>
      <c r="C796" s="12"/>
      <c r="D796" s="12"/>
      <c r="E796" s="12"/>
      <c r="F796" s="12"/>
      <c r="G796" s="12"/>
      <c r="H796" s="12"/>
      <c r="I796" s="12"/>
      <c r="J796" s="12"/>
      <c r="K796" s="12"/>
      <c r="L796" s="12"/>
      <c r="M796" s="12"/>
      <c r="N796" s="12"/>
      <c r="O796" s="12"/>
      <c r="P796" s="12"/>
      <c r="Q796" s="12"/>
      <c r="R796" s="12"/>
      <c r="S796" s="12"/>
      <c r="T796" s="12"/>
      <c r="U796" s="12"/>
      <c r="V796" s="12"/>
      <c r="W796" s="12"/>
    </row>
    <row r="797" spans="1:23">
      <c r="A797" s="12"/>
      <c r="B797" s="12"/>
      <c r="C797" s="12"/>
      <c r="D797" s="12"/>
      <c r="E797" s="12"/>
      <c r="F797" s="12"/>
      <c r="G797" s="12"/>
      <c r="H797" s="12"/>
      <c r="I797" s="12"/>
      <c r="J797" s="12"/>
      <c r="K797" s="12"/>
      <c r="L797" s="12"/>
      <c r="M797" s="12"/>
      <c r="N797" s="12"/>
      <c r="O797" s="12"/>
      <c r="P797" s="12"/>
      <c r="Q797" s="12"/>
      <c r="R797" s="12"/>
      <c r="S797" s="12"/>
      <c r="T797" s="12"/>
      <c r="U797" s="12"/>
      <c r="V797" s="12"/>
      <c r="W797" s="12"/>
    </row>
    <row r="798" spans="1:23">
      <c r="A798" s="12"/>
      <c r="B798" s="12"/>
      <c r="C798" s="12"/>
      <c r="D798" s="12"/>
      <c r="E798" s="12"/>
      <c r="F798" s="12"/>
      <c r="G798" s="12"/>
      <c r="H798" s="12"/>
      <c r="I798" s="12"/>
      <c r="J798" s="12"/>
      <c r="K798" s="12"/>
      <c r="L798" s="12"/>
      <c r="M798" s="12"/>
      <c r="N798" s="12"/>
      <c r="O798" s="12"/>
      <c r="P798" s="12"/>
      <c r="Q798" s="12"/>
      <c r="R798" s="12"/>
      <c r="S798" s="12"/>
      <c r="T798" s="12"/>
      <c r="U798" s="12"/>
      <c r="V798" s="12"/>
      <c r="W798" s="12"/>
    </row>
    <row r="799" spans="1:23">
      <c r="A799" s="12"/>
      <c r="B799" s="12"/>
      <c r="C799" s="12"/>
      <c r="D799" s="12"/>
      <c r="E799" s="12"/>
      <c r="F799" s="12"/>
      <c r="G799" s="12"/>
      <c r="H799" s="12"/>
      <c r="I799" s="12"/>
      <c r="J799" s="12"/>
      <c r="K799" s="12"/>
      <c r="L799" s="12"/>
      <c r="M799" s="12"/>
      <c r="N799" s="12"/>
      <c r="O799" s="12"/>
      <c r="P799" s="12"/>
      <c r="Q799" s="12"/>
      <c r="R799" s="12"/>
      <c r="S799" s="12"/>
      <c r="T799" s="12"/>
      <c r="U799" s="12"/>
      <c r="V799" s="12"/>
      <c r="W799" s="12"/>
    </row>
    <row r="800" spans="1:23">
      <c r="A800" s="12"/>
      <c r="B800" s="12"/>
      <c r="C800" s="12"/>
      <c r="D800" s="12"/>
      <c r="E800" s="12"/>
      <c r="F800" s="12"/>
      <c r="G800" s="12"/>
      <c r="H800" s="12"/>
      <c r="I800" s="12"/>
      <c r="J800" s="12"/>
      <c r="K800" s="12"/>
      <c r="L800" s="12"/>
      <c r="M800" s="12"/>
      <c r="N800" s="12"/>
      <c r="O800" s="12"/>
      <c r="P800" s="12"/>
      <c r="Q800" s="12"/>
      <c r="R800" s="12"/>
      <c r="S800" s="12"/>
      <c r="T800" s="12"/>
      <c r="U800" s="12"/>
      <c r="V800" s="12"/>
      <c r="W800" s="12"/>
    </row>
    <row r="801" spans="1:23">
      <c r="A801" s="12"/>
      <c r="B801" s="12"/>
      <c r="C801" s="12"/>
      <c r="D801" s="12"/>
      <c r="E801" s="12"/>
      <c r="F801" s="12"/>
      <c r="G801" s="12"/>
      <c r="H801" s="12"/>
      <c r="I801" s="12"/>
      <c r="J801" s="12"/>
      <c r="K801" s="12"/>
      <c r="L801" s="12"/>
      <c r="M801" s="12"/>
      <c r="N801" s="12"/>
      <c r="O801" s="12"/>
      <c r="P801" s="12"/>
      <c r="Q801" s="12"/>
      <c r="R801" s="12"/>
      <c r="S801" s="12"/>
      <c r="T801" s="12"/>
      <c r="U801" s="12"/>
      <c r="V801" s="12"/>
      <c r="W801" s="12"/>
    </row>
    <row r="802" spans="1:23">
      <c r="A802" s="12"/>
      <c r="B802" s="12"/>
      <c r="C802" s="12"/>
      <c r="D802" s="12"/>
      <c r="E802" s="12"/>
      <c r="F802" s="12"/>
      <c r="G802" s="12"/>
      <c r="H802" s="12"/>
      <c r="I802" s="12"/>
      <c r="J802" s="12"/>
      <c r="K802" s="12"/>
      <c r="L802" s="12"/>
      <c r="M802" s="12"/>
      <c r="N802" s="12"/>
      <c r="O802" s="12"/>
      <c r="P802" s="12"/>
      <c r="Q802" s="12"/>
      <c r="R802" s="12"/>
      <c r="S802" s="12"/>
      <c r="T802" s="12"/>
      <c r="U802" s="12"/>
      <c r="V802" s="12"/>
      <c r="W802" s="12"/>
    </row>
    <row r="803" spans="1:23">
      <c r="A803" s="12"/>
      <c r="B803" s="12"/>
      <c r="C803" s="12"/>
      <c r="D803" s="12"/>
      <c r="E803" s="12"/>
      <c r="F803" s="12"/>
      <c r="G803" s="12"/>
      <c r="H803" s="12"/>
      <c r="I803" s="12"/>
      <c r="J803" s="12"/>
      <c r="K803" s="12"/>
      <c r="L803" s="12"/>
      <c r="M803" s="12"/>
      <c r="N803" s="12"/>
      <c r="O803" s="12"/>
      <c r="P803" s="12"/>
      <c r="Q803" s="12"/>
      <c r="R803" s="12"/>
      <c r="S803" s="12"/>
      <c r="T803" s="12"/>
      <c r="U803" s="12"/>
      <c r="V803" s="12"/>
      <c r="W803" s="12"/>
    </row>
    <row r="804" spans="1:23">
      <c r="A804" s="12"/>
      <c r="B804" s="12"/>
      <c r="C804" s="12"/>
      <c r="D804" s="12"/>
      <c r="E804" s="12"/>
      <c r="F804" s="12"/>
      <c r="G804" s="12"/>
      <c r="H804" s="12"/>
      <c r="I804" s="12"/>
      <c r="J804" s="12"/>
      <c r="K804" s="12"/>
      <c r="L804" s="12"/>
      <c r="M804" s="12"/>
      <c r="N804" s="12"/>
      <c r="O804" s="12"/>
      <c r="P804" s="12"/>
      <c r="Q804" s="12"/>
      <c r="R804" s="12"/>
      <c r="S804" s="12"/>
      <c r="T804" s="12"/>
      <c r="U804" s="12"/>
      <c r="V804" s="12"/>
      <c r="W804" s="12"/>
    </row>
    <row r="805" spans="1:23">
      <c r="A805" s="12"/>
      <c r="B805" s="12"/>
      <c r="C805" s="12"/>
      <c r="D805" s="12"/>
      <c r="E805" s="12"/>
      <c r="F805" s="12"/>
      <c r="G805" s="12"/>
      <c r="H805" s="12"/>
      <c r="I805" s="12"/>
      <c r="J805" s="12"/>
      <c r="K805" s="12"/>
      <c r="L805" s="12"/>
      <c r="M805" s="12"/>
      <c r="N805" s="12"/>
      <c r="O805" s="12"/>
      <c r="P805" s="12"/>
      <c r="Q805" s="12"/>
      <c r="R805" s="12"/>
      <c r="S805" s="12"/>
      <c r="T805" s="12"/>
      <c r="U805" s="12"/>
      <c r="V805" s="12"/>
      <c r="W805" s="12"/>
    </row>
    <row r="806" spans="1:23">
      <c r="A806" s="12"/>
      <c r="B806" s="12"/>
      <c r="C806" s="12"/>
      <c r="D806" s="12"/>
      <c r="E806" s="12"/>
      <c r="F806" s="12"/>
      <c r="G806" s="12"/>
      <c r="H806" s="12"/>
      <c r="I806" s="12"/>
      <c r="J806" s="12"/>
      <c r="K806" s="12"/>
      <c r="L806" s="12"/>
      <c r="M806" s="12"/>
      <c r="N806" s="12"/>
      <c r="O806" s="12"/>
      <c r="P806" s="12"/>
      <c r="Q806" s="12"/>
      <c r="R806" s="12"/>
      <c r="S806" s="12"/>
      <c r="T806" s="12"/>
      <c r="U806" s="12"/>
      <c r="V806" s="12"/>
      <c r="W806" s="12"/>
    </row>
    <row r="807" spans="1:23">
      <c r="A807" s="12"/>
      <c r="B807" s="12"/>
      <c r="C807" s="12"/>
      <c r="D807" s="12"/>
      <c r="E807" s="12"/>
      <c r="F807" s="12"/>
      <c r="G807" s="12"/>
      <c r="H807" s="12"/>
      <c r="I807" s="12"/>
      <c r="J807" s="12"/>
      <c r="K807" s="12"/>
      <c r="L807" s="12"/>
      <c r="M807" s="12"/>
      <c r="N807" s="12"/>
      <c r="O807" s="12"/>
      <c r="P807" s="12"/>
      <c r="Q807" s="12"/>
      <c r="R807" s="12"/>
      <c r="S807" s="12"/>
      <c r="T807" s="12"/>
      <c r="U807" s="12"/>
      <c r="V807" s="12"/>
      <c r="W807" s="12"/>
    </row>
    <row r="808" spans="1:23">
      <c r="A808" s="12"/>
      <c r="B808" s="12"/>
      <c r="C808" s="12"/>
      <c r="D808" s="12"/>
      <c r="E808" s="12"/>
      <c r="F808" s="12"/>
      <c r="G808" s="12"/>
      <c r="H808" s="12"/>
      <c r="I808" s="12"/>
      <c r="J808" s="12"/>
      <c r="K808" s="12"/>
      <c r="L808" s="12"/>
      <c r="M808" s="12"/>
      <c r="N808" s="12"/>
      <c r="O808" s="12"/>
      <c r="P808" s="12"/>
      <c r="Q808" s="12"/>
      <c r="R808" s="12"/>
      <c r="S808" s="12"/>
      <c r="T808" s="12"/>
      <c r="U808" s="12"/>
      <c r="V808" s="12"/>
      <c r="W808" s="12"/>
    </row>
    <row r="809" spans="1:23">
      <c r="A809" s="12"/>
      <c r="B809" s="12"/>
      <c r="C809" s="12"/>
      <c r="D809" s="12"/>
      <c r="E809" s="12"/>
      <c r="F809" s="12"/>
      <c r="G809" s="12"/>
      <c r="H809" s="12"/>
      <c r="I809" s="12"/>
      <c r="J809" s="12"/>
      <c r="K809" s="12"/>
      <c r="L809" s="12"/>
      <c r="M809" s="12"/>
      <c r="N809" s="12"/>
      <c r="O809" s="12"/>
      <c r="P809" s="12"/>
      <c r="Q809" s="12"/>
      <c r="R809" s="12"/>
      <c r="S809" s="12"/>
      <c r="T809" s="12"/>
      <c r="U809" s="12"/>
      <c r="V809" s="12"/>
      <c r="W809" s="12"/>
    </row>
    <row r="810" spans="1:23">
      <c r="A810" s="12"/>
      <c r="B810" s="12"/>
      <c r="C810" s="12"/>
      <c r="D810" s="12"/>
      <c r="E810" s="12"/>
      <c r="F810" s="12"/>
      <c r="G810" s="12"/>
      <c r="H810" s="12"/>
      <c r="I810" s="12"/>
      <c r="J810" s="12"/>
      <c r="K810" s="12"/>
      <c r="L810" s="12"/>
      <c r="M810" s="12"/>
      <c r="N810" s="12"/>
      <c r="O810" s="12"/>
      <c r="P810" s="12"/>
      <c r="Q810" s="12"/>
      <c r="R810" s="12"/>
      <c r="S810" s="12"/>
      <c r="T810" s="12"/>
      <c r="U810" s="12"/>
      <c r="V810" s="12"/>
      <c r="W810" s="12"/>
    </row>
    <row r="811" spans="1:23">
      <c r="A811" s="12"/>
      <c r="B811" s="12"/>
      <c r="C811" s="12"/>
      <c r="D811" s="12"/>
      <c r="E811" s="12"/>
      <c r="F811" s="12"/>
      <c r="G811" s="12"/>
      <c r="H811" s="12"/>
      <c r="I811" s="12"/>
      <c r="J811" s="12"/>
      <c r="K811" s="12"/>
      <c r="L811" s="12"/>
      <c r="M811" s="12"/>
      <c r="N811" s="12"/>
      <c r="O811" s="12"/>
      <c r="P811" s="12"/>
      <c r="Q811" s="12"/>
      <c r="R811" s="12"/>
      <c r="S811" s="12"/>
      <c r="T811" s="12"/>
      <c r="U811" s="12"/>
      <c r="V811" s="12"/>
      <c r="W811" s="12"/>
    </row>
    <row r="812" spans="1:23">
      <c r="A812" s="12"/>
      <c r="B812" s="12"/>
      <c r="C812" s="12"/>
      <c r="D812" s="12"/>
      <c r="E812" s="12"/>
      <c r="F812" s="12"/>
      <c r="G812" s="12"/>
      <c r="H812" s="12"/>
      <c r="I812" s="12"/>
      <c r="J812" s="12"/>
      <c r="K812" s="12"/>
      <c r="L812" s="12"/>
      <c r="M812" s="12"/>
      <c r="N812" s="12"/>
      <c r="O812" s="12"/>
      <c r="P812" s="12"/>
      <c r="Q812" s="12"/>
      <c r="R812" s="12"/>
      <c r="S812" s="12"/>
      <c r="T812" s="12"/>
      <c r="U812" s="12"/>
      <c r="V812" s="12"/>
      <c r="W812" s="12"/>
    </row>
    <row r="813" spans="1:23">
      <c r="A813" s="12"/>
      <c r="B813" s="12"/>
      <c r="C813" s="12"/>
      <c r="D813" s="12"/>
      <c r="E813" s="12"/>
      <c r="F813" s="12"/>
      <c r="G813" s="12"/>
      <c r="H813" s="12"/>
      <c r="I813" s="12"/>
      <c r="J813" s="12"/>
      <c r="K813" s="12"/>
      <c r="L813" s="12"/>
      <c r="M813" s="12"/>
      <c r="N813" s="12"/>
      <c r="O813" s="12"/>
      <c r="P813" s="12"/>
      <c r="Q813" s="12"/>
      <c r="R813" s="12"/>
      <c r="S813" s="12"/>
      <c r="T813" s="12"/>
      <c r="U813" s="12"/>
      <c r="V813" s="12"/>
      <c r="W813" s="12"/>
    </row>
    <row r="814" spans="1:23">
      <c r="A814" s="12"/>
      <c r="B814" s="12"/>
      <c r="C814" s="12"/>
      <c r="D814" s="12"/>
      <c r="E814" s="12"/>
      <c r="F814" s="12"/>
      <c r="G814" s="12"/>
      <c r="H814" s="12"/>
      <c r="I814" s="12"/>
      <c r="J814" s="12"/>
      <c r="K814" s="12"/>
      <c r="L814" s="12"/>
      <c r="M814" s="12"/>
      <c r="N814" s="12"/>
      <c r="O814" s="12"/>
      <c r="P814" s="12"/>
      <c r="Q814" s="12"/>
      <c r="R814" s="12"/>
      <c r="S814" s="12"/>
      <c r="T814" s="12"/>
      <c r="U814" s="12"/>
      <c r="V814" s="12"/>
      <c r="W814" s="12"/>
    </row>
    <row r="815" spans="1:23">
      <c r="A815" s="12"/>
      <c r="B815" s="12"/>
      <c r="C815" s="12"/>
      <c r="D815" s="12"/>
      <c r="E815" s="12"/>
      <c r="F815" s="12"/>
      <c r="G815" s="12"/>
      <c r="H815" s="12"/>
      <c r="I815" s="12"/>
      <c r="J815" s="12"/>
      <c r="K815" s="12"/>
      <c r="L815" s="12"/>
      <c r="M815" s="12"/>
      <c r="N815" s="12"/>
      <c r="O815" s="12"/>
      <c r="P815" s="12"/>
      <c r="Q815" s="12"/>
      <c r="R815" s="12"/>
      <c r="S815" s="12"/>
      <c r="T815" s="12"/>
      <c r="U815" s="12"/>
      <c r="V815" s="12"/>
      <c r="W815" s="12"/>
    </row>
    <row r="816" spans="1:23">
      <c r="A816" s="12"/>
      <c r="B816" s="12"/>
      <c r="C816" s="12"/>
      <c r="D816" s="12"/>
      <c r="E816" s="12"/>
      <c r="F816" s="12"/>
      <c r="G816" s="12"/>
      <c r="H816" s="12"/>
      <c r="I816" s="12"/>
      <c r="J816" s="12"/>
      <c r="K816" s="12"/>
      <c r="L816" s="12"/>
      <c r="M816" s="12"/>
      <c r="N816" s="12"/>
      <c r="O816" s="12"/>
      <c r="P816" s="12"/>
      <c r="Q816" s="12"/>
      <c r="R816" s="12"/>
      <c r="S816" s="12"/>
      <c r="T816" s="12"/>
      <c r="U816" s="12"/>
      <c r="V816" s="12"/>
      <c r="W816" s="12"/>
    </row>
    <row r="817" spans="1:23">
      <c r="A817" s="12"/>
      <c r="B817" s="12"/>
      <c r="C817" s="12"/>
      <c r="D817" s="12"/>
      <c r="E817" s="12"/>
      <c r="F817" s="12"/>
      <c r="G817" s="12"/>
      <c r="H817" s="12"/>
      <c r="I817" s="12"/>
      <c r="J817" s="12"/>
      <c r="K817" s="12"/>
      <c r="L817" s="12"/>
      <c r="M817" s="12"/>
      <c r="N817" s="12"/>
      <c r="O817" s="12"/>
      <c r="P817" s="12"/>
      <c r="Q817" s="12"/>
      <c r="R817" s="12"/>
      <c r="S817" s="12"/>
      <c r="T817" s="12"/>
      <c r="U817" s="12"/>
      <c r="V817" s="12"/>
      <c r="W817" s="12"/>
    </row>
    <row r="818" spans="1:23">
      <c r="A818" s="12"/>
      <c r="B818" s="12"/>
      <c r="C818" s="12"/>
      <c r="D818" s="12"/>
      <c r="E818" s="12"/>
      <c r="F818" s="12"/>
      <c r="G818" s="12"/>
      <c r="H818" s="12"/>
      <c r="I818" s="12"/>
      <c r="J818" s="12"/>
      <c r="K818" s="12"/>
      <c r="L818" s="12"/>
      <c r="M818" s="12"/>
      <c r="N818" s="12"/>
      <c r="O818" s="12"/>
      <c r="P818" s="12"/>
      <c r="Q818" s="12"/>
      <c r="R818" s="12"/>
      <c r="S818" s="12"/>
      <c r="T818" s="12"/>
      <c r="U818" s="12"/>
      <c r="V818" s="12"/>
      <c r="W818" s="12"/>
    </row>
    <row r="819" spans="1:23">
      <c r="A819" s="12"/>
      <c r="B819" s="12"/>
      <c r="C819" s="12"/>
      <c r="D819" s="12"/>
      <c r="E819" s="12"/>
      <c r="F819" s="12"/>
      <c r="G819" s="12"/>
      <c r="H819" s="12"/>
      <c r="I819" s="12"/>
      <c r="J819" s="12"/>
      <c r="K819" s="12"/>
      <c r="L819" s="12"/>
      <c r="M819" s="12"/>
      <c r="N819" s="12"/>
      <c r="O819" s="12"/>
      <c r="P819" s="12"/>
      <c r="Q819" s="12"/>
      <c r="R819" s="12"/>
      <c r="S819" s="12"/>
      <c r="T819" s="12"/>
      <c r="U819" s="12"/>
      <c r="V819" s="12"/>
      <c r="W819" s="12"/>
    </row>
    <row r="820" spans="1:23">
      <c r="A820" s="12"/>
      <c r="B820" s="12"/>
      <c r="C820" s="12"/>
      <c r="D820" s="12"/>
      <c r="E820" s="12"/>
      <c r="F820" s="12"/>
      <c r="G820" s="12"/>
      <c r="H820" s="12"/>
      <c r="I820" s="12"/>
      <c r="J820" s="12"/>
      <c r="K820" s="12"/>
      <c r="L820" s="12"/>
      <c r="M820" s="12"/>
      <c r="N820" s="12"/>
      <c r="O820" s="12"/>
      <c r="P820" s="12"/>
      <c r="Q820" s="12"/>
      <c r="R820" s="12"/>
      <c r="S820" s="12"/>
      <c r="T820" s="12"/>
      <c r="U820" s="12"/>
      <c r="V820" s="12"/>
      <c r="W820" s="12"/>
    </row>
    <row r="821" spans="1:23">
      <c r="A821" s="12"/>
      <c r="B821" s="12"/>
      <c r="C821" s="12"/>
      <c r="D821" s="12"/>
      <c r="E821" s="12"/>
      <c r="F821" s="12"/>
      <c r="G821" s="12"/>
      <c r="H821" s="12"/>
      <c r="I821" s="12"/>
      <c r="J821" s="12"/>
      <c r="K821" s="12"/>
      <c r="L821" s="12"/>
      <c r="M821" s="12"/>
      <c r="N821" s="12"/>
      <c r="O821" s="12"/>
      <c r="P821" s="12"/>
      <c r="Q821" s="12"/>
      <c r="R821" s="12"/>
      <c r="S821" s="12"/>
      <c r="T821" s="12"/>
      <c r="U821" s="12"/>
      <c r="V821" s="12"/>
      <c r="W821" s="12"/>
    </row>
    <row r="822" spans="1:23">
      <c r="A822" s="12"/>
      <c r="B822" s="12"/>
      <c r="C822" s="12"/>
      <c r="D822" s="12"/>
      <c r="E822" s="12"/>
      <c r="F822" s="12"/>
      <c r="G822" s="12"/>
      <c r="H822" s="12"/>
      <c r="I822" s="12"/>
      <c r="J822" s="12"/>
      <c r="K822" s="12"/>
      <c r="L822" s="12"/>
      <c r="M822" s="12"/>
      <c r="N822" s="12"/>
      <c r="O822" s="12"/>
      <c r="P822" s="12"/>
      <c r="Q822" s="12"/>
      <c r="R822" s="12"/>
      <c r="S822" s="12"/>
      <c r="T822" s="12"/>
      <c r="U822" s="12"/>
      <c r="V822" s="12"/>
      <c r="W822" s="12"/>
    </row>
    <row r="823" spans="1:23">
      <c r="A823" s="12"/>
      <c r="B823" s="12"/>
      <c r="C823" s="12"/>
      <c r="D823" s="12"/>
      <c r="E823" s="12"/>
      <c r="F823" s="12"/>
      <c r="G823" s="12"/>
      <c r="H823" s="12"/>
      <c r="I823" s="12"/>
      <c r="J823" s="12"/>
      <c r="K823" s="12"/>
      <c r="L823" s="12"/>
      <c r="M823" s="12"/>
      <c r="N823" s="12"/>
      <c r="O823" s="12"/>
      <c r="P823" s="12"/>
      <c r="Q823" s="12"/>
      <c r="R823" s="12"/>
      <c r="S823" s="12"/>
      <c r="T823" s="12"/>
      <c r="U823" s="12"/>
      <c r="V823" s="12"/>
      <c r="W823" s="12"/>
    </row>
    <row r="824" spans="1:23">
      <c r="A824" s="12"/>
      <c r="B824" s="12"/>
      <c r="C824" s="12"/>
      <c r="D824" s="12"/>
      <c r="E824" s="12"/>
      <c r="F824" s="12"/>
      <c r="G824" s="12"/>
      <c r="H824" s="12"/>
      <c r="I824" s="12"/>
      <c r="J824" s="12"/>
      <c r="K824" s="12"/>
      <c r="L824" s="12"/>
      <c r="M824" s="12"/>
      <c r="N824" s="12"/>
      <c r="O824" s="12"/>
      <c r="P824" s="12"/>
      <c r="Q824" s="12"/>
      <c r="R824" s="12"/>
      <c r="S824" s="12"/>
      <c r="T824" s="12"/>
      <c r="U824" s="12"/>
      <c r="V824" s="12"/>
      <c r="W824" s="12"/>
    </row>
    <row r="825" spans="1:23">
      <c r="A825" s="12"/>
      <c r="B825" s="12"/>
      <c r="C825" s="12"/>
      <c r="D825" s="12"/>
      <c r="E825" s="12"/>
      <c r="F825" s="12"/>
      <c r="G825" s="12"/>
      <c r="H825" s="12"/>
      <c r="I825" s="12"/>
      <c r="J825" s="12"/>
      <c r="K825" s="12"/>
      <c r="L825" s="12"/>
      <c r="M825" s="12"/>
      <c r="N825" s="12"/>
      <c r="O825" s="12"/>
      <c r="P825" s="12"/>
      <c r="Q825" s="12"/>
      <c r="R825" s="12"/>
      <c r="S825" s="12"/>
      <c r="T825" s="12"/>
      <c r="U825" s="12"/>
      <c r="V825" s="12"/>
      <c r="W825" s="12"/>
    </row>
    <row r="826" spans="1:23">
      <c r="A826" s="12"/>
      <c r="B826" s="12"/>
      <c r="C826" s="12"/>
      <c r="D826" s="12"/>
      <c r="E826" s="12"/>
      <c r="F826" s="12"/>
      <c r="G826" s="12"/>
      <c r="H826" s="12"/>
      <c r="I826" s="12"/>
      <c r="J826" s="12"/>
      <c r="K826" s="12"/>
      <c r="L826" s="12"/>
      <c r="M826" s="12"/>
      <c r="N826" s="12"/>
      <c r="O826" s="12"/>
      <c r="P826" s="12"/>
      <c r="Q826" s="12"/>
      <c r="R826" s="12"/>
      <c r="S826" s="12"/>
      <c r="T826" s="12"/>
      <c r="U826" s="12"/>
      <c r="V826" s="12"/>
      <c r="W826" s="12"/>
    </row>
    <row r="827" spans="1:23">
      <c r="A827" s="12"/>
      <c r="B827" s="12"/>
      <c r="C827" s="12"/>
      <c r="D827" s="12"/>
      <c r="E827" s="12"/>
      <c r="F827" s="12"/>
      <c r="G827" s="12"/>
      <c r="H827" s="12"/>
      <c r="I827" s="12"/>
      <c r="J827" s="12"/>
      <c r="K827" s="12"/>
      <c r="L827" s="12"/>
      <c r="M827" s="12"/>
      <c r="N827" s="12"/>
      <c r="O827" s="12"/>
      <c r="P827" s="12"/>
      <c r="Q827" s="12"/>
      <c r="R827" s="12"/>
      <c r="S827" s="12"/>
      <c r="T827" s="12"/>
      <c r="U827" s="12"/>
      <c r="V827" s="12"/>
      <c r="W827" s="12"/>
    </row>
    <row r="828" spans="1:23">
      <c r="A828" s="12"/>
      <c r="B828" s="12"/>
      <c r="C828" s="12"/>
      <c r="D828" s="12"/>
      <c r="E828" s="12"/>
      <c r="F828" s="12"/>
      <c r="G828" s="12"/>
      <c r="H828" s="12"/>
      <c r="I828" s="12"/>
      <c r="J828" s="12"/>
      <c r="K828" s="12"/>
      <c r="L828" s="12"/>
      <c r="M828" s="12"/>
      <c r="N828" s="12"/>
      <c r="O828" s="12"/>
      <c r="P828" s="12"/>
      <c r="Q828" s="12"/>
      <c r="R828" s="12"/>
      <c r="S828" s="12"/>
      <c r="T828" s="12"/>
      <c r="U828" s="12"/>
      <c r="V828" s="12"/>
      <c r="W828" s="12"/>
    </row>
    <row r="829" spans="1:23">
      <c r="A829" s="12"/>
      <c r="B829" s="12"/>
      <c r="C829" s="12"/>
      <c r="D829" s="12"/>
      <c r="E829" s="12"/>
      <c r="F829" s="12"/>
      <c r="G829" s="12"/>
      <c r="H829" s="12"/>
      <c r="I829" s="12"/>
      <c r="J829" s="12"/>
      <c r="K829" s="12"/>
      <c r="L829" s="12"/>
      <c r="M829" s="12"/>
      <c r="N829" s="12"/>
      <c r="O829" s="12"/>
      <c r="P829" s="12"/>
      <c r="Q829" s="12"/>
      <c r="R829" s="12"/>
      <c r="S829" s="12"/>
      <c r="T829" s="12"/>
      <c r="U829" s="12"/>
      <c r="V829" s="12"/>
      <c r="W829" s="12"/>
    </row>
    <row r="830" spans="1:23">
      <c r="A830" s="12"/>
      <c r="B830" s="12"/>
      <c r="C830" s="12"/>
      <c r="D830" s="12"/>
      <c r="E830" s="12"/>
      <c r="F830" s="12"/>
      <c r="G830" s="12"/>
      <c r="H830" s="12"/>
      <c r="I830" s="12"/>
      <c r="J830" s="12"/>
      <c r="K830" s="12"/>
      <c r="L830" s="12"/>
      <c r="M830" s="12"/>
      <c r="N830" s="12"/>
      <c r="O830" s="12"/>
      <c r="P830" s="12"/>
      <c r="Q830" s="12"/>
      <c r="R830" s="12"/>
      <c r="S830" s="12"/>
      <c r="T830" s="12"/>
      <c r="U830" s="12"/>
      <c r="V830" s="12"/>
      <c r="W830" s="12"/>
    </row>
    <row r="831" spans="1:23">
      <c r="A831" s="12"/>
      <c r="B831" s="12"/>
      <c r="C831" s="12"/>
      <c r="D831" s="12"/>
      <c r="E831" s="12"/>
      <c r="F831" s="12"/>
      <c r="G831" s="12"/>
      <c r="H831" s="12"/>
      <c r="I831" s="12"/>
      <c r="J831" s="12"/>
      <c r="K831" s="12"/>
      <c r="L831" s="12"/>
      <c r="M831" s="12"/>
      <c r="N831" s="12"/>
      <c r="O831" s="12"/>
      <c r="P831" s="12"/>
      <c r="Q831" s="12"/>
      <c r="R831" s="12"/>
      <c r="S831" s="12"/>
      <c r="T831" s="12"/>
      <c r="U831" s="12"/>
      <c r="V831" s="12"/>
      <c r="W831" s="12"/>
    </row>
    <row r="832" spans="1:23">
      <c r="A832" s="12"/>
      <c r="B832" s="12"/>
      <c r="C832" s="12"/>
      <c r="D832" s="12"/>
      <c r="E832" s="12"/>
      <c r="F832" s="12"/>
      <c r="G832" s="12"/>
      <c r="H832" s="12"/>
      <c r="I832" s="12"/>
      <c r="J832" s="12"/>
      <c r="K832" s="12"/>
      <c r="L832" s="12"/>
      <c r="M832" s="12"/>
      <c r="N832" s="12"/>
      <c r="O832" s="12"/>
      <c r="P832" s="12"/>
      <c r="Q832" s="12"/>
      <c r="R832" s="12"/>
      <c r="S832" s="12"/>
      <c r="T832" s="12"/>
      <c r="U832" s="12"/>
      <c r="V832" s="12"/>
      <c r="W832" s="12"/>
    </row>
    <row r="833" spans="1:23">
      <c r="A833" s="12"/>
      <c r="B833" s="12"/>
      <c r="C833" s="12"/>
      <c r="D833" s="12"/>
      <c r="E833" s="12"/>
      <c r="F833" s="12"/>
      <c r="G833" s="12"/>
      <c r="H833" s="12"/>
      <c r="I833" s="12"/>
      <c r="J833" s="12"/>
      <c r="K833" s="12"/>
      <c r="L833" s="12"/>
      <c r="M833" s="12"/>
      <c r="N833" s="12"/>
      <c r="O833" s="12"/>
      <c r="P833" s="12"/>
      <c r="Q833" s="12"/>
      <c r="R833" s="12"/>
      <c r="S833" s="12"/>
      <c r="T833" s="12"/>
      <c r="U833" s="12"/>
      <c r="V833" s="12"/>
      <c r="W833" s="12"/>
    </row>
    <row r="834" spans="1:23">
      <c r="A834" s="12"/>
      <c r="B834" s="12"/>
      <c r="C834" s="12"/>
      <c r="D834" s="12"/>
      <c r="E834" s="12"/>
      <c r="F834" s="12"/>
      <c r="G834" s="12"/>
      <c r="H834" s="12"/>
      <c r="I834" s="12"/>
      <c r="J834" s="12"/>
      <c r="K834" s="12"/>
      <c r="L834" s="12"/>
      <c r="M834" s="12"/>
      <c r="N834" s="12"/>
      <c r="O834" s="12"/>
      <c r="P834" s="12"/>
      <c r="Q834" s="12"/>
      <c r="R834" s="12"/>
      <c r="S834" s="12"/>
      <c r="T834" s="12"/>
      <c r="U834" s="12"/>
      <c r="V834" s="12"/>
      <c r="W834" s="12"/>
    </row>
    <row r="835" spans="1:23">
      <c r="A835" s="12"/>
      <c r="B835" s="12"/>
      <c r="C835" s="12"/>
      <c r="D835" s="12"/>
      <c r="E835" s="12"/>
      <c r="F835" s="12"/>
      <c r="G835" s="12"/>
      <c r="H835" s="12"/>
      <c r="I835" s="12"/>
      <c r="J835" s="12"/>
      <c r="K835" s="12"/>
      <c r="L835" s="12"/>
      <c r="M835" s="12"/>
      <c r="N835" s="12"/>
      <c r="O835" s="12"/>
      <c r="P835" s="12"/>
      <c r="Q835" s="12"/>
      <c r="R835" s="12"/>
      <c r="S835" s="12"/>
      <c r="T835" s="12"/>
      <c r="U835" s="12"/>
      <c r="V835" s="12"/>
      <c r="W835" s="12"/>
    </row>
    <row r="836" spans="1:23">
      <c r="A836" s="12"/>
      <c r="B836" s="12"/>
      <c r="C836" s="12"/>
      <c r="D836" s="12"/>
      <c r="E836" s="12"/>
      <c r="F836" s="12"/>
      <c r="G836" s="12"/>
      <c r="H836" s="12"/>
      <c r="I836" s="12"/>
      <c r="J836" s="12"/>
      <c r="K836" s="12"/>
      <c r="L836" s="12"/>
      <c r="M836" s="12"/>
      <c r="N836" s="12"/>
      <c r="O836" s="12"/>
      <c r="P836" s="12"/>
      <c r="Q836" s="12"/>
      <c r="R836" s="12"/>
      <c r="S836" s="12"/>
      <c r="T836" s="12"/>
      <c r="U836" s="12"/>
      <c r="V836" s="12"/>
      <c r="W836" s="12"/>
    </row>
    <row r="837" spans="1:23">
      <c r="A837" s="12"/>
      <c r="B837" s="12"/>
      <c r="C837" s="12"/>
      <c r="D837" s="12"/>
      <c r="E837" s="12"/>
      <c r="F837" s="12"/>
      <c r="G837" s="12"/>
      <c r="H837" s="12"/>
      <c r="I837" s="12"/>
      <c r="J837" s="12"/>
      <c r="K837" s="12"/>
      <c r="L837" s="12"/>
      <c r="M837" s="12"/>
      <c r="N837" s="12"/>
      <c r="O837" s="12"/>
      <c r="P837" s="12"/>
      <c r="Q837" s="12"/>
      <c r="R837" s="12"/>
      <c r="S837" s="12"/>
      <c r="T837" s="12"/>
      <c r="U837" s="12"/>
      <c r="V837" s="12"/>
      <c r="W837" s="12"/>
    </row>
    <row r="838" spans="1:23">
      <c r="A838" s="12"/>
      <c r="B838" s="12"/>
      <c r="C838" s="12"/>
      <c r="D838" s="12"/>
      <c r="E838" s="12"/>
      <c r="F838" s="12"/>
      <c r="G838" s="12"/>
      <c r="H838" s="12"/>
      <c r="I838" s="12"/>
      <c r="J838" s="12"/>
      <c r="K838" s="12"/>
      <c r="L838" s="12"/>
      <c r="M838" s="12"/>
      <c r="N838" s="12"/>
      <c r="O838" s="12"/>
      <c r="P838" s="12"/>
      <c r="Q838" s="12"/>
      <c r="R838" s="12"/>
      <c r="S838" s="12"/>
      <c r="T838" s="12"/>
      <c r="U838" s="12"/>
      <c r="V838" s="12"/>
      <c r="W838" s="12"/>
    </row>
    <row r="839" spans="1:23">
      <c r="A839" s="12"/>
      <c r="B839" s="12"/>
      <c r="C839" s="12"/>
      <c r="D839" s="12"/>
      <c r="E839" s="12"/>
      <c r="F839" s="12"/>
      <c r="G839" s="12"/>
      <c r="H839" s="12"/>
      <c r="I839" s="12"/>
      <c r="J839" s="12"/>
      <c r="K839" s="12"/>
      <c r="L839" s="12"/>
      <c r="M839" s="12"/>
      <c r="N839" s="12"/>
      <c r="O839" s="12"/>
      <c r="P839" s="12"/>
      <c r="Q839" s="12"/>
      <c r="R839" s="12"/>
      <c r="S839" s="12"/>
      <c r="T839" s="12"/>
      <c r="U839" s="12"/>
      <c r="V839" s="12"/>
      <c r="W839" s="12"/>
    </row>
    <row r="840" spans="1:23">
      <c r="A840" s="12"/>
      <c r="B840" s="12"/>
      <c r="C840" s="12"/>
      <c r="D840" s="12"/>
      <c r="E840" s="12"/>
      <c r="F840" s="12"/>
      <c r="G840" s="12"/>
      <c r="H840" s="12"/>
      <c r="I840" s="12"/>
      <c r="J840" s="12"/>
      <c r="K840" s="12"/>
      <c r="L840" s="12"/>
      <c r="M840" s="12"/>
      <c r="N840" s="12"/>
      <c r="O840" s="12"/>
      <c r="P840" s="12"/>
      <c r="Q840" s="12"/>
      <c r="R840" s="12"/>
      <c r="S840" s="12"/>
      <c r="T840" s="12"/>
      <c r="U840" s="12"/>
      <c r="V840" s="12"/>
      <c r="W840" s="12"/>
    </row>
    <row r="841" spans="1:23">
      <c r="A841" s="12"/>
      <c r="B841" s="12"/>
      <c r="C841" s="12"/>
      <c r="D841" s="12"/>
      <c r="E841" s="12"/>
      <c r="F841" s="12"/>
      <c r="G841" s="12"/>
      <c r="H841" s="12"/>
      <c r="I841" s="12"/>
      <c r="J841" s="12"/>
      <c r="K841" s="12"/>
      <c r="L841" s="12"/>
      <c r="M841" s="12"/>
      <c r="N841" s="12"/>
      <c r="O841" s="12"/>
      <c r="P841" s="12"/>
      <c r="Q841" s="12"/>
      <c r="R841" s="12"/>
      <c r="S841" s="12"/>
      <c r="T841" s="12"/>
      <c r="U841" s="12"/>
      <c r="V841" s="12"/>
      <c r="W841" s="12"/>
    </row>
    <row r="842" spans="1:23">
      <c r="A842" s="12"/>
      <c r="B842" s="12"/>
      <c r="C842" s="12"/>
      <c r="D842" s="12"/>
      <c r="E842" s="12"/>
      <c r="F842" s="12"/>
      <c r="G842" s="12"/>
      <c r="H842" s="12"/>
      <c r="I842" s="12"/>
      <c r="J842" s="12"/>
      <c r="K842" s="12"/>
      <c r="L842" s="12"/>
      <c r="M842" s="12"/>
      <c r="N842" s="12"/>
      <c r="O842" s="12"/>
      <c r="P842" s="12"/>
      <c r="Q842" s="12"/>
      <c r="R842" s="12"/>
      <c r="S842" s="12"/>
      <c r="T842" s="12"/>
      <c r="U842" s="12"/>
      <c r="V842" s="12"/>
      <c r="W842" s="12"/>
    </row>
    <row r="843" spans="1:23">
      <c r="A843" s="12"/>
      <c r="B843" s="12"/>
      <c r="C843" s="12"/>
      <c r="D843" s="12"/>
      <c r="E843" s="12"/>
      <c r="F843" s="12"/>
      <c r="G843" s="12"/>
      <c r="H843" s="12"/>
      <c r="I843" s="12"/>
      <c r="J843" s="12"/>
      <c r="K843" s="12"/>
      <c r="L843" s="12"/>
      <c r="M843" s="12"/>
      <c r="N843" s="12"/>
      <c r="O843" s="12"/>
      <c r="P843" s="12"/>
      <c r="Q843" s="12"/>
      <c r="R843" s="12"/>
      <c r="S843" s="12"/>
      <c r="T843" s="12"/>
      <c r="U843" s="12"/>
      <c r="V843" s="12"/>
      <c r="W843" s="12"/>
    </row>
    <row r="844" spans="1:23">
      <c r="A844" s="12"/>
      <c r="B844" s="12"/>
      <c r="C844" s="12"/>
      <c r="D844" s="12"/>
      <c r="E844" s="12"/>
      <c r="F844" s="12"/>
      <c r="G844" s="12"/>
      <c r="H844" s="12"/>
      <c r="I844" s="12"/>
      <c r="J844" s="12"/>
      <c r="K844" s="12"/>
      <c r="L844" s="12"/>
      <c r="M844" s="12"/>
      <c r="N844" s="12"/>
      <c r="O844" s="12"/>
      <c r="P844" s="12"/>
      <c r="Q844" s="12"/>
      <c r="R844" s="12"/>
      <c r="S844" s="12"/>
      <c r="T844" s="12"/>
      <c r="U844" s="12"/>
      <c r="V844" s="12"/>
      <c r="W844" s="12"/>
    </row>
    <row r="845" spans="1:23">
      <c r="A845" s="12"/>
      <c r="B845" s="12"/>
      <c r="C845" s="12"/>
      <c r="D845" s="12"/>
      <c r="E845" s="12"/>
      <c r="F845" s="12"/>
      <c r="G845" s="12"/>
      <c r="H845" s="12"/>
      <c r="I845" s="12"/>
      <c r="J845" s="12"/>
      <c r="K845" s="12"/>
      <c r="L845" s="12"/>
      <c r="M845" s="12"/>
      <c r="N845" s="12"/>
      <c r="O845" s="12"/>
      <c r="P845" s="12"/>
      <c r="Q845" s="12"/>
      <c r="R845" s="12"/>
      <c r="S845" s="12"/>
      <c r="T845" s="12"/>
      <c r="U845" s="12"/>
      <c r="V845" s="12"/>
      <c r="W845" s="12"/>
    </row>
    <row r="846" spans="1:23">
      <c r="A846" s="12"/>
      <c r="B846" s="12"/>
      <c r="C846" s="12"/>
      <c r="D846" s="12"/>
      <c r="E846" s="12"/>
      <c r="F846" s="12"/>
      <c r="G846" s="12"/>
      <c r="H846" s="12"/>
      <c r="I846" s="12"/>
      <c r="J846" s="12"/>
      <c r="K846" s="12"/>
      <c r="L846" s="12"/>
      <c r="M846" s="12"/>
      <c r="N846" s="12"/>
      <c r="O846" s="12"/>
      <c r="P846" s="12"/>
      <c r="Q846" s="12"/>
      <c r="R846" s="12"/>
      <c r="S846" s="12"/>
      <c r="T846" s="12"/>
      <c r="U846" s="12"/>
      <c r="V846" s="12"/>
      <c r="W846" s="12"/>
    </row>
    <row r="847" spans="1:23">
      <c r="A847" s="12"/>
      <c r="B847" s="12"/>
      <c r="C847" s="12"/>
      <c r="D847" s="12"/>
      <c r="E847" s="12"/>
      <c r="F847" s="12"/>
      <c r="G847" s="12"/>
      <c r="H847" s="12"/>
      <c r="I847" s="12"/>
      <c r="J847" s="12"/>
      <c r="K847" s="12"/>
      <c r="L847" s="12"/>
      <c r="M847" s="12"/>
      <c r="N847" s="12"/>
      <c r="O847" s="12"/>
      <c r="P847" s="12"/>
      <c r="Q847" s="12"/>
      <c r="R847" s="12"/>
      <c r="S847" s="12"/>
      <c r="T847" s="12"/>
      <c r="U847" s="12"/>
      <c r="V847" s="12"/>
      <c r="W847" s="12"/>
    </row>
    <row r="848" spans="1:23">
      <c r="A848" s="12"/>
      <c r="B848" s="12"/>
      <c r="C848" s="12"/>
      <c r="D848" s="12"/>
      <c r="E848" s="12"/>
      <c r="F848" s="12"/>
      <c r="G848" s="12"/>
      <c r="H848" s="12"/>
      <c r="I848" s="12"/>
      <c r="J848" s="12"/>
      <c r="K848" s="12"/>
      <c r="L848" s="12"/>
      <c r="M848" s="12"/>
      <c r="N848" s="12"/>
      <c r="O848" s="12"/>
      <c r="P848" s="12"/>
      <c r="Q848" s="12"/>
      <c r="R848" s="12"/>
      <c r="S848" s="12"/>
      <c r="T848" s="12"/>
      <c r="U848" s="12"/>
      <c r="V848" s="12"/>
      <c r="W848" s="12"/>
    </row>
    <row r="849" spans="1:23">
      <c r="A849" s="12"/>
      <c r="B849" s="12"/>
      <c r="C849" s="12"/>
      <c r="D849" s="12"/>
      <c r="E849" s="12"/>
      <c r="F849" s="12"/>
      <c r="G849" s="12"/>
      <c r="H849" s="12"/>
      <c r="I849" s="12"/>
      <c r="J849" s="12"/>
      <c r="K849" s="12"/>
      <c r="L849" s="12"/>
      <c r="M849" s="12"/>
      <c r="N849" s="12"/>
      <c r="O849" s="12"/>
      <c r="P849" s="12"/>
      <c r="Q849" s="12"/>
      <c r="R849" s="12"/>
      <c r="S849" s="12"/>
      <c r="T849" s="12"/>
      <c r="U849" s="12"/>
      <c r="V849" s="12"/>
      <c r="W849" s="12"/>
    </row>
    <row r="850" spans="1:23">
      <c r="A850" s="12"/>
      <c r="B850" s="12"/>
      <c r="C850" s="12"/>
      <c r="D850" s="12"/>
      <c r="E850" s="12"/>
      <c r="F850" s="12"/>
      <c r="G850" s="12"/>
      <c r="H850" s="12"/>
      <c r="I850" s="12"/>
      <c r="J850" s="12"/>
      <c r="K850" s="12"/>
      <c r="L850" s="12"/>
      <c r="M850" s="12"/>
      <c r="N850" s="12"/>
      <c r="O850" s="12"/>
      <c r="P850" s="12"/>
      <c r="Q850" s="12"/>
      <c r="R850" s="12"/>
      <c r="S850" s="12"/>
      <c r="T850" s="12"/>
      <c r="U850" s="12"/>
      <c r="V850" s="12"/>
      <c r="W850" s="12"/>
    </row>
    <row r="851" spans="1:23">
      <c r="A851" s="12"/>
      <c r="B851" s="12"/>
      <c r="C851" s="12"/>
      <c r="D851" s="12"/>
      <c r="E851" s="12"/>
      <c r="F851" s="12"/>
      <c r="G851" s="12"/>
      <c r="H851" s="12"/>
      <c r="I851" s="12"/>
      <c r="J851" s="12"/>
      <c r="K851" s="12"/>
      <c r="L851" s="12"/>
      <c r="M851" s="12"/>
      <c r="N851" s="12"/>
      <c r="O851" s="12"/>
      <c r="P851" s="12"/>
      <c r="Q851" s="12"/>
      <c r="R851" s="12"/>
      <c r="S851" s="12"/>
      <c r="T851" s="12"/>
      <c r="U851" s="12"/>
      <c r="V851" s="12"/>
      <c r="W851" s="12"/>
    </row>
    <row r="852" spans="1:23">
      <c r="A852" s="12"/>
      <c r="B852" s="12"/>
      <c r="C852" s="12"/>
      <c r="D852" s="12"/>
      <c r="E852" s="12"/>
      <c r="F852" s="12"/>
      <c r="G852" s="12"/>
      <c r="H852" s="12"/>
      <c r="I852" s="12"/>
      <c r="J852" s="12"/>
      <c r="K852" s="12"/>
      <c r="L852" s="12"/>
      <c r="M852" s="12"/>
      <c r="N852" s="12"/>
      <c r="O852" s="12"/>
      <c r="P852" s="12"/>
      <c r="Q852" s="12"/>
      <c r="R852" s="12"/>
      <c r="S852" s="12"/>
      <c r="T852" s="12"/>
      <c r="U852" s="12"/>
      <c r="V852" s="12"/>
      <c r="W852" s="12"/>
    </row>
    <row r="853" spans="1:23">
      <c r="A853" s="12"/>
      <c r="B853" s="12"/>
      <c r="C853" s="12"/>
      <c r="D853" s="12"/>
      <c r="E853" s="12"/>
      <c r="F853" s="12"/>
      <c r="G853" s="12"/>
      <c r="H853" s="12"/>
      <c r="I853" s="12"/>
      <c r="J853" s="12"/>
      <c r="K853" s="12"/>
      <c r="L853" s="12"/>
      <c r="M853" s="12"/>
      <c r="N853" s="12"/>
      <c r="O853" s="12"/>
      <c r="P853" s="12"/>
      <c r="Q853" s="12"/>
      <c r="R853" s="12"/>
      <c r="S853" s="12"/>
      <c r="T853" s="12"/>
      <c r="U853" s="12"/>
      <c r="V853" s="12"/>
      <c r="W853" s="12"/>
    </row>
    <row r="854" spans="1:23">
      <c r="A854" s="12"/>
      <c r="B854" s="12"/>
      <c r="C854" s="12"/>
      <c r="D854" s="12"/>
      <c r="E854" s="12"/>
      <c r="F854" s="12"/>
      <c r="G854" s="12"/>
      <c r="H854" s="12"/>
      <c r="I854" s="12"/>
      <c r="J854" s="12"/>
      <c r="K854" s="12"/>
      <c r="L854" s="12"/>
      <c r="M854" s="12"/>
      <c r="N854" s="12"/>
      <c r="O854" s="12"/>
      <c r="P854" s="12"/>
      <c r="Q854" s="12"/>
      <c r="R854" s="12"/>
      <c r="S854" s="12"/>
      <c r="T854" s="12"/>
      <c r="U854" s="12"/>
      <c r="V854" s="12"/>
      <c r="W854" s="12"/>
    </row>
    <row r="855" spans="1:23">
      <c r="A855" s="12"/>
      <c r="B855" s="12"/>
      <c r="C855" s="12"/>
      <c r="D855" s="12"/>
      <c r="E855" s="12"/>
      <c r="F855" s="12"/>
      <c r="G855" s="12"/>
      <c r="H855" s="12"/>
      <c r="I855" s="12"/>
      <c r="J855" s="12"/>
      <c r="K855" s="12"/>
      <c r="L855" s="12"/>
      <c r="M855" s="12"/>
      <c r="N855" s="12"/>
      <c r="O855" s="12"/>
      <c r="P855" s="12"/>
      <c r="Q855" s="12"/>
      <c r="R855" s="12"/>
      <c r="S855" s="12"/>
      <c r="T855" s="12"/>
      <c r="U855" s="12"/>
      <c r="V855" s="12"/>
      <c r="W855" s="12"/>
    </row>
    <row r="856" spans="1:23">
      <c r="A856" s="12"/>
      <c r="B856" s="12"/>
      <c r="C856" s="12"/>
      <c r="D856" s="12"/>
      <c r="E856" s="12"/>
      <c r="F856" s="12"/>
      <c r="G856" s="12"/>
      <c r="H856" s="12"/>
      <c r="I856" s="12"/>
      <c r="J856" s="12"/>
      <c r="K856" s="12"/>
      <c r="L856" s="12"/>
      <c r="M856" s="12"/>
      <c r="N856" s="12"/>
      <c r="O856" s="12"/>
      <c r="P856" s="12"/>
      <c r="Q856" s="12"/>
      <c r="R856" s="12"/>
      <c r="S856" s="12"/>
      <c r="T856" s="12"/>
      <c r="U856" s="12"/>
      <c r="V856" s="12"/>
      <c r="W856" s="12"/>
    </row>
    <row r="857" spans="1:23">
      <c r="A857" s="12"/>
      <c r="B857" s="12"/>
      <c r="C857" s="12"/>
      <c r="D857" s="12"/>
      <c r="E857" s="12"/>
      <c r="F857" s="12"/>
      <c r="G857" s="12"/>
      <c r="H857" s="12"/>
      <c r="I857" s="12"/>
      <c r="J857" s="12"/>
      <c r="K857" s="12"/>
      <c r="L857" s="12"/>
      <c r="M857" s="12"/>
      <c r="N857" s="12"/>
      <c r="O857" s="12"/>
      <c r="P857" s="12"/>
      <c r="Q857" s="12"/>
      <c r="R857" s="12"/>
      <c r="S857" s="12"/>
      <c r="T857" s="12"/>
      <c r="U857" s="12"/>
      <c r="V857" s="12"/>
      <c r="W857" s="12"/>
    </row>
    <row r="858" spans="1:23">
      <c r="A858" s="12"/>
      <c r="B858" s="12"/>
      <c r="C858" s="12"/>
      <c r="D858" s="12"/>
      <c r="E858" s="12"/>
      <c r="F858" s="12"/>
      <c r="G858" s="12"/>
      <c r="H858" s="12"/>
      <c r="I858" s="12"/>
      <c r="J858" s="12"/>
      <c r="K858" s="12"/>
      <c r="L858" s="12"/>
      <c r="M858" s="12"/>
      <c r="N858" s="12"/>
      <c r="O858" s="12"/>
      <c r="P858" s="12"/>
      <c r="Q858" s="12"/>
      <c r="R858" s="12"/>
      <c r="S858" s="12"/>
      <c r="T858" s="12"/>
      <c r="U858" s="12"/>
      <c r="V858" s="12"/>
      <c r="W858" s="12"/>
    </row>
    <row r="859" spans="1:23">
      <c r="A859" s="12"/>
      <c r="B859" s="12"/>
      <c r="C859" s="12"/>
      <c r="D859" s="12"/>
      <c r="E859" s="12"/>
      <c r="F859" s="12"/>
      <c r="G859" s="12"/>
      <c r="H859" s="12"/>
      <c r="I859" s="12"/>
      <c r="J859" s="12"/>
      <c r="K859" s="12"/>
      <c r="L859" s="12"/>
      <c r="M859" s="12"/>
      <c r="N859" s="12"/>
      <c r="O859" s="12"/>
      <c r="P859" s="12"/>
      <c r="Q859" s="12"/>
      <c r="R859" s="12"/>
      <c r="S859" s="12"/>
      <c r="T859" s="12"/>
      <c r="U859" s="12"/>
      <c r="V859" s="12"/>
      <c r="W859" s="12"/>
    </row>
    <row r="860" spans="1:23">
      <c r="A860" s="12"/>
      <c r="B860" s="12"/>
      <c r="C860" s="12"/>
      <c r="D860" s="12"/>
      <c r="E860" s="12"/>
      <c r="F860" s="12"/>
      <c r="G860" s="12"/>
      <c r="H860" s="12"/>
      <c r="I860" s="12"/>
      <c r="J860" s="12"/>
      <c r="K860" s="12"/>
      <c r="L860" s="12"/>
      <c r="M860" s="12"/>
      <c r="N860" s="12"/>
      <c r="O860" s="12"/>
      <c r="P860" s="12"/>
      <c r="Q860" s="12"/>
      <c r="R860" s="12"/>
      <c r="S860" s="12"/>
      <c r="T860" s="12"/>
      <c r="U860" s="12"/>
      <c r="V860" s="12"/>
      <c r="W860" s="12"/>
    </row>
    <row r="861" spans="1:23">
      <c r="A861" s="12"/>
      <c r="B861" s="12"/>
      <c r="C861" s="12"/>
      <c r="D861" s="12"/>
      <c r="E861" s="12"/>
      <c r="F861" s="12"/>
      <c r="G861" s="12"/>
      <c r="H861" s="12"/>
      <c r="I861" s="12"/>
      <c r="J861" s="12"/>
      <c r="K861" s="12"/>
      <c r="L861" s="12"/>
      <c r="M861" s="12"/>
      <c r="N861" s="12"/>
      <c r="O861" s="12"/>
      <c r="P861" s="12"/>
      <c r="Q861" s="12"/>
      <c r="R861" s="12"/>
      <c r="S861" s="12"/>
      <c r="T861" s="12"/>
      <c r="U861" s="12"/>
      <c r="V861" s="12"/>
      <c r="W861" s="12"/>
    </row>
    <row r="862" spans="1:23">
      <c r="A862" s="12"/>
      <c r="B862" s="12"/>
      <c r="C862" s="12"/>
      <c r="D862" s="12"/>
      <c r="E862" s="12"/>
      <c r="F862" s="12"/>
      <c r="G862" s="12"/>
      <c r="H862" s="12"/>
      <c r="I862" s="12"/>
      <c r="J862" s="12"/>
      <c r="K862" s="12"/>
      <c r="L862" s="12"/>
      <c r="M862" s="12"/>
      <c r="N862" s="12"/>
      <c r="O862" s="12"/>
      <c r="P862" s="12"/>
      <c r="Q862" s="12"/>
      <c r="R862" s="12"/>
      <c r="S862" s="12"/>
      <c r="T862" s="12"/>
      <c r="U862" s="12"/>
      <c r="V862" s="12"/>
      <c r="W862" s="12"/>
    </row>
    <row r="863" spans="1:23">
      <c r="A863" s="12"/>
      <c r="B863" s="12"/>
      <c r="C863" s="12"/>
      <c r="D863" s="12"/>
      <c r="E863" s="12"/>
      <c r="F863" s="12"/>
      <c r="G863" s="12"/>
      <c r="H863" s="12"/>
      <c r="I863" s="12"/>
      <c r="J863" s="12"/>
      <c r="K863" s="12"/>
      <c r="L863" s="12"/>
      <c r="M863" s="12"/>
      <c r="N863" s="12"/>
      <c r="O863" s="12"/>
      <c r="P863" s="12"/>
      <c r="Q863" s="12"/>
      <c r="R863" s="12"/>
      <c r="S863" s="12"/>
      <c r="T863" s="12"/>
      <c r="U863" s="12"/>
      <c r="V863" s="12"/>
      <c r="W863" s="12"/>
    </row>
    <row r="864" spans="1:23">
      <c r="A864" s="12"/>
      <c r="B864" s="12"/>
      <c r="C864" s="12"/>
      <c r="D864" s="12"/>
      <c r="E864" s="12"/>
      <c r="F864" s="12"/>
      <c r="G864" s="12"/>
      <c r="H864" s="12"/>
      <c r="I864" s="12"/>
      <c r="J864" s="12"/>
      <c r="K864" s="12"/>
      <c r="L864" s="12"/>
      <c r="M864" s="12"/>
      <c r="N864" s="12"/>
      <c r="O864" s="12"/>
      <c r="P864" s="12"/>
      <c r="Q864" s="12"/>
      <c r="R864" s="12"/>
      <c r="S864" s="12"/>
      <c r="T864" s="12"/>
      <c r="U864" s="12"/>
      <c r="V864" s="12"/>
      <c r="W864" s="12"/>
    </row>
    <row r="865" spans="1:23">
      <c r="A865" s="12"/>
      <c r="B865" s="12"/>
      <c r="C865" s="12"/>
      <c r="D865" s="12"/>
      <c r="E865" s="12"/>
      <c r="F865" s="12"/>
      <c r="G865" s="12"/>
      <c r="H865" s="12"/>
      <c r="I865" s="12"/>
      <c r="J865" s="12"/>
      <c r="K865" s="12"/>
      <c r="L865" s="12"/>
      <c r="M865" s="12"/>
      <c r="N865" s="12"/>
      <c r="O865" s="12"/>
      <c r="P865" s="12"/>
      <c r="Q865" s="12"/>
      <c r="R865" s="12"/>
      <c r="S865" s="12"/>
      <c r="T865" s="12"/>
      <c r="U865" s="12"/>
      <c r="V865" s="12"/>
      <c r="W865" s="12"/>
    </row>
    <row r="866" spans="1:23">
      <c r="A866" s="12"/>
      <c r="B866" s="12"/>
      <c r="C866" s="12"/>
      <c r="D866" s="12"/>
      <c r="E866" s="12"/>
      <c r="F866" s="12"/>
      <c r="G866" s="12"/>
      <c r="H866" s="12"/>
      <c r="I866" s="12"/>
      <c r="J866" s="12"/>
      <c r="K866" s="12"/>
      <c r="L866" s="12"/>
      <c r="M866" s="12"/>
      <c r="N866" s="12"/>
      <c r="O866" s="12"/>
      <c r="P866" s="12"/>
      <c r="Q866" s="12"/>
      <c r="R866" s="12"/>
      <c r="S866" s="12"/>
      <c r="T866" s="12"/>
      <c r="U866" s="12"/>
      <c r="V866" s="12"/>
      <c r="W866" s="12"/>
    </row>
    <row r="867" spans="1:23">
      <c r="A867" s="12"/>
      <c r="B867" s="12"/>
      <c r="C867" s="12"/>
      <c r="D867" s="12"/>
      <c r="E867" s="12"/>
      <c r="F867" s="12"/>
      <c r="G867" s="12"/>
      <c r="H867" s="12"/>
      <c r="I867" s="12"/>
      <c r="J867" s="12"/>
      <c r="K867" s="12"/>
      <c r="L867" s="12"/>
      <c r="M867" s="12"/>
      <c r="N867" s="12"/>
      <c r="O867" s="12"/>
      <c r="P867" s="12"/>
      <c r="Q867" s="12"/>
      <c r="R867" s="12"/>
      <c r="S867" s="12"/>
      <c r="T867" s="12"/>
      <c r="U867" s="12"/>
      <c r="V867" s="12"/>
      <c r="W867" s="12"/>
    </row>
    <row r="868" spans="1:23">
      <c r="A868" s="12"/>
      <c r="B868" s="12"/>
      <c r="C868" s="12"/>
      <c r="D868" s="12"/>
      <c r="E868" s="12"/>
      <c r="F868" s="12"/>
      <c r="G868" s="12"/>
      <c r="H868" s="12"/>
      <c r="I868" s="12"/>
      <c r="J868" s="12"/>
      <c r="K868" s="12"/>
      <c r="L868" s="12"/>
      <c r="M868" s="12"/>
      <c r="N868" s="12"/>
      <c r="O868" s="12"/>
      <c r="P868" s="12"/>
      <c r="Q868" s="12"/>
      <c r="R868" s="12"/>
      <c r="S868" s="12"/>
      <c r="T868" s="12"/>
      <c r="U868" s="12"/>
      <c r="V868" s="12"/>
      <c r="W868" s="12"/>
    </row>
    <row r="869" spans="1:23">
      <c r="A869" s="12"/>
      <c r="B869" s="12"/>
      <c r="C869" s="12"/>
      <c r="D869" s="12"/>
      <c r="E869" s="12"/>
      <c r="F869" s="12"/>
      <c r="G869" s="12"/>
      <c r="H869" s="12"/>
      <c r="I869" s="12"/>
      <c r="J869" s="12"/>
      <c r="K869" s="12"/>
      <c r="L869" s="12"/>
      <c r="M869" s="12"/>
      <c r="N869" s="12"/>
      <c r="O869" s="12"/>
      <c r="P869" s="12"/>
      <c r="Q869" s="12"/>
      <c r="R869" s="12"/>
      <c r="S869" s="12"/>
      <c r="T869" s="12"/>
      <c r="U869" s="12"/>
      <c r="V869" s="12"/>
      <c r="W869" s="12"/>
    </row>
    <row r="870" spans="1:23">
      <c r="A870" s="12"/>
      <c r="B870" s="12"/>
      <c r="C870" s="12"/>
      <c r="D870" s="12"/>
      <c r="E870" s="12"/>
      <c r="F870" s="12"/>
      <c r="G870" s="12"/>
      <c r="H870" s="12"/>
      <c r="I870" s="12"/>
      <c r="J870" s="12"/>
      <c r="K870" s="12"/>
      <c r="L870" s="12"/>
      <c r="M870" s="12"/>
      <c r="N870" s="12"/>
      <c r="O870" s="12"/>
      <c r="P870" s="12"/>
      <c r="Q870" s="12"/>
      <c r="R870" s="12"/>
      <c r="S870" s="12"/>
      <c r="T870" s="12"/>
      <c r="U870" s="12"/>
      <c r="V870" s="12"/>
      <c r="W870" s="12"/>
    </row>
    <row r="871" spans="1:23">
      <c r="A871" s="12"/>
      <c r="B871" s="12"/>
      <c r="C871" s="12"/>
      <c r="D871" s="12"/>
      <c r="E871" s="12"/>
      <c r="F871" s="12"/>
      <c r="G871" s="12"/>
      <c r="H871" s="12"/>
      <c r="I871" s="12"/>
      <c r="J871" s="12"/>
      <c r="K871" s="12"/>
      <c r="L871" s="12"/>
      <c r="M871" s="12"/>
      <c r="N871" s="12"/>
      <c r="O871" s="12"/>
      <c r="P871" s="12"/>
      <c r="Q871" s="12"/>
      <c r="R871" s="12"/>
      <c r="S871" s="12"/>
      <c r="T871" s="12"/>
      <c r="U871" s="12"/>
      <c r="V871" s="12"/>
      <c r="W871" s="12"/>
    </row>
    <row r="872" spans="1:23">
      <c r="A872" s="12"/>
      <c r="B872" s="12"/>
      <c r="C872" s="12"/>
      <c r="D872" s="12"/>
      <c r="E872" s="12"/>
      <c r="F872" s="12"/>
      <c r="G872" s="12"/>
      <c r="H872" s="12"/>
      <c r="I872" s="12"/>
      <c r="J872" s="12"/>
      <c r="K872" s="12"/>
      <c r="L872" s="12"/>
      <c r="M872" s="12"/>
      <c r="N872" s="12"/>
      <c r="O872" s="12"/>
      <c r="P872" s="12"/>
      <c r="Q872" s="12"/>
      <c r="R872" s="12"/>
      <c r="S872" s="12"/>
      <c r="T872" s="12"/>
      <c r="U872" s="12"/>
      <c r="V872" s="12"/>
      <c r="W872" s="12"/>
    </row>
    <row r="873" spans="1:23">
      <c r="A873" s="12"/>
      <c r="B873" s="12"/>
      <c r="C873" s="12"/>
      <c r="D873" s="12"/>
      <c r="E873" s="12"/>
      <c r="F873" s="12"/>
      <c r="G873" s="12"/>
      <c r="H873" s="12"/>
      <c r="I873" s="12"/>
      <c r="J873" s="12"/>
      <c r="K873" s="12"/>
      <c r="L873" s="12"/>
      <c r="M873" s="12"/>
      <c r="N873" s="12"/>
      <c r="O873" s="12"/>
      <c r="P873" s="12"/>
      <c r="Q873" s="12"/>
      <c r="R873" s="12"/>
      <c r="S873" s="12"/>
      <c r="T873" s="12"/>
      <c r="U873" s="12"/>
      <c r="V873" s="12"/>
      <c r="W873" s="12"/>
    </row>
    <row r="874" spans="1:23">
      <c r="A874" s="12"/>
      <c r="B874" s="12"/>
      <c r="C874" s="12"/>
      <c r="D874" s="12"/>
      <c r="E874" s="12"/>
      <c r="F874" s="12"/>
      <c r="G874" s="12"/>
      <c r="H874" s="12"/>
      <c r="I874" s="12"/>
      <c r="J874" s="12"/>
      <c r="K874" s="12"/>
      <c r="L874" s="12"/>
      <c r="M874" s="12"/>
      <c r="N874" s="12"/>
      <c r="O874" s="12"/>
      <c r="P874" s="12"/>
      <c r="Q874" s="12"/>
      <c r="R874" s="12"/>
      <c r="S874" s="12"/>
      <c r="T874" s="12"/>
      <c r="U874" s="12"/>
      <c r="V874" s="12"/>
      <c r="W874" s="12"/>
    </row>
    <row r="875" spans="1:23">
      <c r="A875" s="12"/>
      <c r="B875" s="12"/>
      <c r="C875" s="12"/>
      <c r="D875" s="12"/>
      <c r="E875" s="12"/>
      <c r="F875" s="12"/>
      <c r="G875" s="12"/>
      <c r="H875" s="12"/>
      <c r="I875" s="12"/>
      <c r="J875" s="12"/>
      <c r="K875" s="12"/>
      <c r="L875" s="12"/>
      <c r="M875" s="12"/>
      <c r="N875" s="12"/>
      <c r="O875" s="12"/>
      <c r="P875" s="12"/>
      <c r="Q875" s="12"/>
      <c r="R875" s="12"/>
      <c r="S875" s="12"/>
      <c r="T875" s="12"/>
      <c r="U875" s="12"/>
      <c r="V875" s="12"/>
      <c r="W875" s="12"/>
    </row>
    <row r="876" spans="1:23">
      <c r="A876" s="12"/>
      <c r="B876" s="12"/>
      <c r="C876" s="12"/>
      <c r="D876" s="12"/>
      <c r="E876" s="12"/>
      <c r="F876" s="12"/>
      <c r="G876" s="12"/>
      <c r="H876" s="12"/>
      <c r="I876" s="12"/>
      <c r="J876" s="12"/>
      <c r="K876" s="12"/>
      <c r="L876" s="12"/>
      <c r="M876" s="12"/>
      <c r="N876" s="12"/>
      <c r="O876" s="12"/>
      <c r="P876" s="12"/>
      <c r="Q876" s="12"/>
      <c r="R876" s="12"/>
      <c r="S876" s="12"/>
      <c r="T876" s="12"/>
      <c r="U876" s="12"/>
      <c r="V876" s="12"/>
      <c r="W876" s="12"/>
    </row>
    <row r="877" spans="1:23">
      <c r="A877" s="12"/>
      <c r="B877" s="12"/>
      <c r="C877" s="12"/>
      <c r="D877" s="12"/>
      <c r="E877" s="12"/>
      <c r="F877" s="12"/>
      <c r="G877" s="12"/>
      <c r="H877" s="12"/>
      <c r="I877" s="12"/>
      <c r="J877" s="12"/>
      <c r="K877" s="12"/>
      <c r="L877" s="12"/>
      <c r="M877" s="12"/>
      <c r="N877" s="12"/>
      <c r="O877" s="12"/>
      <c r="P877" s="12"/>
      <c r="Q877" s="12"/>
      <c r="R877" s="12"/>
      <c r="S877" s="12"/>
      <c r="T877" s="12"/>
      <c r="U877" s="12"/>
      <c r="V877" s="12"/>
      <c r="W877" s="12"/>
    </row>
    <row r="878" spans="1:23">
      <c r="A878" s="12"/>
      <c r="B878" s="12"/>
      <c r="C878" s="12"/>
      <c r="D878" s="12"/>
      <c r="E878" s="12"/>
      <c r="F878" s="12"/>
      <c r="G878" s="12"/>
      <c r="H878" s="12"/>
      <c r="I878" s="12"/>
      <c r="J878" s="12"/>
      <c r="K878" s="12"/>
      <c r="L878" s="12"/>
      <c r="M878" s="12"/>
      <c r="N878" s="12"/>
      <c r="O878" s="12"/>
      <c r="P878" s="12"/>
      <c r="Q878" s="12"/>
      <c r="R878" s="12"/>
      <c r="S878" s="12"/>
      <c r="T878" s="12"/>
      <c r="U878" s="12"/>
      <c r="V878" s="12"/>
      <c r="W878" s="12"/>
    </row>
    <row r="879" spans="1:23">
      <c r="A879" s="12"/>
      <c r="B879" s="12"/>
      <c r="C879" s="12"/>
      <c r="D879" s="12"/>
      <c r="E879" s="12"/>
      <c r="F879" s="12"/>
      <c r="G879" s="12"/>
      <c r="H879" s="12"/>
      <c r="I879" s="12"/>
      <c r="J879" s="12"/>
      <c r="K879" s="12"/>
      <c r="L879" s="12"/>
      <c r="M879" s="12"/>
      <c r="N879" s="12"/>
      <c r="O879" s="12"/>
      <c r="P879" s="12"/>
      <c r="Q879" s="12"/>
      <c r="R879" s="12"/>
      <c r="S879" s="12"/>
      <c r="T879" s="12"/>
      <c r="U879" s="12"/>
      <c r="V879" s="12"/>
      <c r="W879" s="12"/>
    </row>
    <row r="880" spans="1:23">
      <c r="A880" s="12"/>
      <c r="B880" s="12"/>
      <c r="C880" s="12"/>
      <c r="D880" s="12"/>
      <c r="E880" s="12"/>
      <c r="F880" s="12"/>
      <c r="G880" s="12"/>
      <c r="H880" s="12"/>
      <c r="I880" s="12"/>
      <c r="J880" s="12"/>
      <c r="K880" s="12"/>
      <c r="L880" s="12"/>
      <c r="M880" s="12"/>
      <c r="N880" s="12"/>
      <c r="O880" s="12"/>
      <c r="P880" s="12"/>
      <c r="Q880" s="12"/>
      <c r="R880" s="12"/>
      <c r="S880" s="12"/>
      <c r="T880" s="12"/>
      <c r="U880" s="12"/>
      <c r="V880" s="12"/>
      <c r="W880" s="12"/>
    </row>
    <row r="881" spans="1:23">
      <c r="A881" s="12"/>
      <c r="B881" s="12"/>
      <c r="C881" s="12"/>
      <c r="D881" s="12"/>
      <c r="E881" s="12"/>
      <c r="F881" s="12"/>
      <c r="G881" s="12"/>
      <c r="H881" s="12"/>
      <c r="I881" s="12"/>
      <c r="J881" s="12"/>
      <c r="K881" s="12"/>
      <c r="L881" s="12"/>
      <c r="M881" s="12"/>
      <c r="N881" s="12"/>
      <c r="O881" s="12"/>
      <c r="P881" s="12"/>
      <c r="Q881" s="12"/>
      <c r="R881" s="12"/>
      <c r="S881" s="12"/>
      <c r="T881" s="12"/>
      <c r="U881" s="12"/>
      <c r="V881" s="12"/>
      <c r="W881" s="12"/>
    </row>
    <row r="882" spans="1:23">
      <c r="A882" s="12"/>
      <c r="B882" s="12"/>
      <c r="C882" s="12"/>
      <c r="D882" s="12"/>
      <c r="E882" s="12"/>
      <c r="F882" s="12"/>
      <c r="G882" s="12"/>
      <c r="H882" s="12"/>
      <c r="I882" s="12"/>
      <c r="J882" s="12"/>
      <c r="K882" s="12"/>
      <c r="L882" s="12"/>
      <c r="M882" s="12"/>
      <c r="N882" s="12"/>
      <c r="O882" s="12"/>
      <c r="P882" s="12"/>
      <c r="Q882" s="12"/>
      <c r="R882" s="12"/>
      <c r="S882" s="12"/>
      <c r="T882" s="12"/>
      <c r="U882" s="12"/>
      <c r="V882" s="12"/>
      <c r="W882" s="12"/>
    </row>
    <row r="883" spans="1:23">
      <c r="A883" s="12"/>
      <c r="B883" s="12"/>
      <c r="C883" s="12"/>
      <c r="D883" s="12"/>
      <c r="E883" s="12"/>
      <c r="F883" s="12"/>
      <c r="G883" s="12"/>
      <c r="H883" s="12"/>
      <c r="I883" s="12"/>
      <c r="J883" s="12"/>
      <c r="K883" s="12"/>
      <c r="L883" s="12"/>
      <c r="M883" s="12"/>
      <c r="N883" s="12"/>
      <c r="O883" s="12"/>
      <c r="P883" s="12"/>
      <c r="Q883" s="12"/>
      <c r="R883" s="12"/>
      <c r="S883" s="12"/>
      <c r="T883" s="12"/>
      <c r="U883" s="12"/>
      <c r="V883" s="12"/>
      <c r="W883" s="12"/>
    </row>
    <row r="884" spans="1:23">
      <c r="A884" s="12"/>
      <c r="B884" s="12"/>
      <c r="C884" s="12"/>
      <c r="D884" s="12"/>
      <c r="E884" s="12"/>
      <c r="F884" s="12"/>
      <c r="G884" s="12"/>
      <c r="H884" s="12"/>
      <c r="I884" s="12"/>
      <c r="J884" s="12"/>
      <c r="K884" s="12"/>
      <c r="L884" s="12"/>
      <c r="M884" s="12"/>
      <c r="N884" s="12"/>
      <c r="O884" s="12"/>
      <c r="P884" s="12"/>
      <c r="Q884" s="12"/>
      <c r="R884" s="12"/>
      <c r="S884" s="12"/>
      <c r="T884" s="12"/>
      <c r="U884" s="12"/>
      <c r="V884" s="12"/>
      <c r="W884" s="12"/>
    </row>
    <row r="885" spans="1:23">
      <c r="A885" s="12"/>
      <c r="B885" s="12"/>
      <c r="C885" s="12"/>
      <c r="D885" s="12"/>
      <c r="E885" s="12"/>
      <c r="F885" s="12"/>
      <c r="G885" s="12"/>
      <c r="H885" s="12"/>
      <c r="I885" s="12"/>
      <c r="J885" s="12"/>
      <c r="K885" s="12"/>
      <c r="L885" s="12"/>
      <c r="M885" s="12"/>
      <c r="N885" s="12"/>
      <c r="O885" s="12"/>
      <c r="P885" s="12"/>
      <c r="Q885" s="12"/>
      <c r="R885" s="12"/>
      <c r="S885" s="12"/>
      <c r="T885" s="12"/>
      <c r="U885" s="12"/>
      <c r="V885" s="12"/>
      <c r="W885" s="12"/>
    </row>
    <row r="886" spans="1:23">
      <c r="A886" s="12"/>
      <c r="B886" s="12"/>
      <c r="C886" s="12"/>
      <c r="D886" s="12"/>
      <c r="E886" s="12"/>
      <c r="F886" s="12"/>
      <c r="G886" s="12"/>
      <c r="H886" s="12"/>
      <c r="I886" s="12"/>
      <c r="J886" s="12"/>
      <c r="K886" s="12"/>
      <c r="L886" s="12"/>
      <c r="M886" s="12"/>
      <c r="N886" s="12"/>
      <c r="O886" s="12"/>
      <c r="P886" s="12"/>
      <c r="Q886" s="12"/>
      <c r="R886" s="12"/>
      <c r="S886" s="12"/>
      <c r="T886" s="12"/>
      <c r="U886" s="12"/>
      <c r="V886" s="12"/>
      <c r="W886" s="12"/>
    </row>
    <row r="887" spans="1:23">
      <c r="A887" s="12"/>
      <c r="B887" s="12"/>
      <c r="C887" s="12"/>
      <c r="D887" s="12"/>
      <c r="E887" s="12"/>
      <c r="F887" s="12"/>
      <c r="G887" s="12"/>
      <c r="H887" s="12"/>
      <c r="I887" s="12"/>
      <c r="J887" s="12"/>
      <c r="K887" s="12"/>
      <c r="L887" s="12"/>
      <c r="M887" s="12"/>
      <c r="N887" s="12"/>
      <c r="O887" s="12"/>
      <c r="P887" s="12"/>
      <c r="Q887" s="12"/>
      <c r="R887" s="12"/>
      <c r="S887" s="12"/>
      <c r="T887" s="12"/>
      <c r="U887" s="12"/>
      <c r="V887" s="12"/>
      <c r="W887" s="12"/>
    </row>
    <row r="888" spans="1:23">
      <c r="A888" s="12"/>
      <c r="B888" s="12"/>
      <c r="C888" s="12"/>
      <c r="D888" s="12"/>
      <c r="E888" s="12"/>
      <c r="F888" s="12"/>
      <c r="G888" s="12"/>
      <c r="H888" s="12"/>
      <c r="I888" s="12"/>
      <c r="J888" s="12"/>
      <c r="K888" s="12"/>
      <c r="L888" s="12"/>
      <c r="M888" s="12"/>
      <c r="N888" s="12"/>
      <c r="O888" s="12"/>
      <c r="P888" s="12"/>
      <c r="Q888" s="12"/>
      <c r="R888" s="12"/>
      <c r="S888" s="12"/>
      <c r="T888" s="12"/>
      <c r="U888" s="12"/>
      <c r="V888" s="12"/>
      <c r="W888" s="12"/>
    </row>
    <row r="889" spans="1:23">
      <c r="A889" s="12"/>
      <c r="B889" s="12"/>
      <c r="C889" s="12"/>
      <c r="D889" s="12"/>
      <c r="E889" s="12"/>
      <c r="F889" s="12"/>
      <c r="G889" s="12"/>
      <c r="H889" s="12"/>
      <c r="I889" s="12"/>
      <c r="J889" s="12"/>
      <c r="K889" s="12"/>
      <c r="L889" s="12"/>
      <c r="M889" s="12"/>
      <c r="N889" s="12"/>
      <c r="O889" s="12"/>
      <c r="P889" s="12"/>
      <c r="Q889" s="12"/>
      <c r="R889" s="12"/>
      <c r="S889" s="12"/>
      <c r="T889" s="12"/>
      <c r="U889" s="12"/>
      <c r="V889" s="12"/>
      <c r="W889" s="12"/>
    </row>
    <row r="890" spans="1:23">
      <c r="A890" s="12"/>
      <c r="B890" s="12"/>
      <c r="C890" s="12"/>
      <c r="D890" s="12"/>
      <c r="E890" s="12"/>
      <c r="F890" s="12"/>
      <c r="G890" s="12"/>
      <c r="H890" s="12"/>
      <c r="I890" s="12"/>
      <c r="J890" s="12"/>
      <c r="K890" s="12"/>
      <c r="L890" s="12"/>
      <c r="M890" s="12"/>
      <c r="N890" s="12"/>
      <c r="O890" s="12"/>
      <c r="P890" s="12"/>
      <c r="Q890" s="12"/>
      <c r="R890" s="12"/>
      <c r="S890" s="12"/>
      <c r="T890" s="12"/>
      <c r="U890" s="12"/>
      <c r="V890" s="12"/>
      <c r="W890" s="12"/>
    </row>
    <row r="891" spans="1:23">
      <c r="A891" s="12"/>
      <c r="B891" s="12"/>
      <c r="C891" s="12"/>
      <c r="D891" s="12"/>
      <c r="E891" s="12"/>
      <c r="F891" s="12"/>
      <c r="G891" s="12"/>
      <c r="H891" s="12"/>
      <c r="I891" s="12"/>
      <c r="J891" s="12"/>
      <c r="K891" s="12"/>
      <c r="L891" s="12"/>
      <c r="M891" s="12"/>
      <c r="N891" s="12"/>
      <c r="O891" s="12"/>
      <c r="P891" s="12"/>
      <c r="Q891" s="12"/>
      <c r="R891" s="12"/>
      <c r="S891" s="12"/>
      <c r="T891" s="12"/>
      <c r="U891" s="12"/>
      <c r="V891" s="12"/>
      <c r="W891" s="12"/>
    </row>
    <row r="892" spans="1:23">
      <c r="A892" s="12"/>
      <c r="B892" s="12"/>
      <c r="C892" s="12"/>
      <c r="D892" s="12"/>
      <c r="E892" s="12"/>
      <c r="F892" s="12"/>
      <c r="G892" s="12"/>
      <c r="H892" s="12"/>
      <c r="I892" s="12"/>
      <c r="J892" s="12"/>
      <c r="K892" s="12"/>
      <c r="L892" s="12"/>
      <c r="M892" s="12"/>
      <c r="N892" s="12"/>
      <c r="O892" s="12"/>
      <c r="P892" s="12"/>
      <c r="Q892" s="12"/>
      <c r="R892" s="12"/>
      <c r="S892" s="12"/>
      <c r="T892" s="12"/>
      <c r="U892" s="12"/>
      <c r="V892" s="12"/>
      <c r="W892" s="12"/>
    </row>
    <row r="893" spans="1:23">
      <c r="A893" s="12"/>
      <c r="B893" s="12"/>
      <c r="C893" s="12"/>
      <c r="D893" s="12"/>
      <c r="E893" s="12"/>
      <c r="F893" s="12"/>
      <c r="G893" s="12"/>
      <c r="H893" s="12"/>
      <c r="I893" s="12"/>
      <c r="J893" s="12"/>
      <c r="K893" s="12"/>
      <c r="L893" s="12"/>
      <c r="M893" s="12"/>
      <c r="N893" s="12"/>
      <c r="O893" s="12"/>
      <c r="P893" s="12"/>
      <c r="Q893" s="12"/>
      <c r="R893" s="12"/>
      <c r="S893" s="12"/>
      <c r="T893" s="12"/>
      <c r="U893" s="12"/>
      <c r="V893" s="12"/>
      <c r="W893" s="12"/>
    </row>
    <row r="894" spans="1:23">
      <c r="A894" s="12"/>
      <c r="B894" s="12"/>
      <c r="C894" s="12"/>
      <c r="D894" s="12"/>
      <c r="E894" s="12"/>
      <c r="F894" s="12"/>
      <c r="G894" s="12"/>
      <c r="H894" s="12"/>
      <c r="I894" s="12"/>
      <c r="J894" s="12"/>
      <c r="K894" s="12"/>
      <c r="L894" s="12"/>
      <c r="M894" s="12"/>
      <c r="N894" s="12"/>
      <c r="O894" s="12"/>
      <c r="P894" s="12"/>
      <c r="Q894" s="12"/>
      <c r="R894" s="12"/>
      <c r="S894" s="12"/>
      <c r="T894" s="12"/>
      <c r="U894" s="12"/>
      <c r="V894" s="12"/>
      <c r="W894" s="12"/>
    </row>
    <row r="895" spans="1:23">
      <c r="A895" s="12"/>
      <c r="B895" s="12"/>
      <c r="C895" s="12"/>
      <c r="D895" s="12"/>
      <c r="E895" s="12"/>
      <c r="F895" s="12"/>
      <c r="G895" s="12"/>
      <c r="H895" s="12"/>
      <c r="I895" s="12"/>
      <c r="J895" s="12"/>
      <c r="K895" s="12"/>
      <c r="L895" s="12"/>
      <c r="M895" s="12"/>
      <c r="N895" s="12"/>
      <c r="O895" s="12"/>
      <c r="P895" s="12"/>
      <c r="Q895" s="12"/>
      <c r="R895" s="12"/>
      <c r="S895" s="12"/>
      <c r="T895" s="12"/>
      <c r="U895" s="12"/>
      <c r="V895" s="12"/>
      <c r="W895" s="12"/>
    </row>
    <row r="896" spans="1:23">
      <c r="A896" s="12"/>
      <c r="B896" s="12"/>
      <c r="C896" s="12"/>
      <c r="D896" s="12"/>
      <c r="E896" s="12"/>
      <c r="F896" s="12"/>
      <c r="G896" s="12"/>
      <c r="H896" s="12"/>
      <c r="I896" s="12"/>
      <c r="J896" s="12"/>
      <c r="K896" s="12"/>
      <c r="L896" s="12"/>
      <c r="M896" s="12"/>
      <c r="N896" s="12"/>
      <c r="O896" s="12"/>
      <c r="P896" s="12"/>
      <c r="Q896" s="12"/>
      <c r="R896" s="12"/>
      <c r="S896" s="12"/>
      <c r="T896" s="12"/>
      <c r="U896" s="12"/>
      <c r="V896" s="12"/>
      <c r="W896" s="12"/>
    </row>
    <row r="897" spans="1:23">
      <c r="A897" s="12"/>
      <c r="B897" s="12"/>
      <c r="C897" s="12"/>
      <c r="D897" s="12"/>
      <c r="E897" s="12"/>
      <c r="F897" s="12"/>
      <c r="G897" s="12"/>
      <c r="H897" s="12"/>
      <c r="I897" s="12"/>
      <c r="J897" s="12"/>
      <c r="K897" s="12"/>
      <c r="L897" s="12"/>
      <c r="M897" s="12"/>
      <c r="N897" s="12"/>
      <c r="O897" s="12"/>
      <c r="P897" s="12"/>
      <c r="Q897" s="12"/>
      <c r="R897" s="12"/>
      <c r="S897" s="12"/>
      <c r="T897" s="12"/>
      <c r="U897" s="12"/>
      <c r="V897" s="12"/>
      <c r="W897" s="12"/>
    </row>
    <row r="898" spans="1:23">
      <c r="A898" s="12"/>
      <c r="B898" s="12"/>
      <c r="C898" s="12"/>
      <c r="D898" s="12"/>
      <c r="E898" s="12"/>
      <c r="F898" s="12"/>
      <c r="G898" s="12"/>
      <c r="H898" s="12"/>
      <c r="I898" s="12"/>
      <c r="J898" s="12"/>
      <c r="K898" s="12"/>
      <c r="L898" s="12"/>
      <c r="M898" s="12"/>
      <c r="N898" s="12"/>
      <c r="O898" s="12"/>
      <c r="P898" s="12"/>
      <c r="Q898" s="12"/>
      <c r="R898" s="12"/>
      <c r="S898" s="12"/>
      <c r="T898" s="12"/>
      <c r="U898" s="12"/>
      <c r="V898" s="12"/>
      <c r="W898" s="12"/>
    </row>
    <row r="899" spans="1:23">
      <c r="A899" s="12"/>
      <c r="B899" s="12"/>
      <c r="C899" s="12"/>
      <c r="D899" s="12"/>
      <c r="E899" s="12"/>
      <c r="F899" s="12"/>
      <c r="G899" s="12"/>
      <c r="H899" s="12"/>
      <c r="I899" s="12"/>
      <c r="J899" s="12"/>
      <c r="K899" s="12"/>
      <c r="L899" s="12"/>
      <c r="M899" s="12"/>
      <c r="N899" s="12"/>
      <c r="O899" s="12"/>
      <c r="P899" s="12"/>
      <c r="Q899" s="12"/>
      <c r="R899" s="12"/>
      <c r="S899" s="12"/>
      <c r="T899" s="12"/>
      <c r="U899" s="12"/>
      <c r="V899" s="12"/>
      <c r="W899" s="12"/>
    </row>
    <row r="900" spans="1:23">
      <c r="A900" s="12"/>
      <c r="B900" s="12"/>
      <c r="C900" s="12"/>
      <c r="D900" s="12"/>
      <c r="E900" s="12"/>
      <c r="F900" s="12"/>
      <c r="G900" s="12"/>
      <c r="H900" s="12"/>
      <c r="I900" s="12"/>
      <c r="J900" s="12"/>
      <c r="K900" s="12"/>
      <c r="L900" s="12"/>
      <c r="M900" s="12"/>
      <c r="N900" s="12"/>
      <c r="O900" s="12"/>
      <c r="P900" s="12"/>
      <c r="Q900" s="12"/>
      <c r="R900" s="12"/>
      <c r="S900" s="12"/>
      <c r="T900" s="12"/>
      <c r="U900" s="12"/>
      <c r="V900" s="12"/>
      <c r="W900" s="12"/>
    </row>
    <row r="901" spans="1:23">
      <c r="A901" s="12"/>
      <c r="B901" s="12"/>
      <c r="C901" s="12"/>
      <c r="D901" s="12"/>
      <c r="E901" s="12"/>
      <c r="F901" s="12"/>
      <c r="G901" s="12"/>
      <c r="H901" s="12"/>
      <c r="I901" s="12"/>
      <c r="J901" s="12"/>
      <c r="K901" s="12"/>
      <c r="L901" s="12"/>
      <c r="M901" s="12"/>
      <c r="N901" s="12"/>
      <c r="O901" s="12"/>
      <c r="P901" s="12"/>
      <c r="Q901" s="12"/>
      <c r="R901" s="12"/>
      <c r="S901" s="12"/>
      <c r="T901" s="12"/>
      <c r="U901" s="12"/>
      <c r="V901" s="12"/>
      <c r="W901" s="12"/>
    </row>
    <row r="902" spans="1:23">
      <c r="A902" s="12"/>
      <c r="B902" s="12"/>
      <c r="C902" s="12"/>
      <c r="D902" s="12"/>
      <c r="E902" s="12"/>
      <c r="F902" s="12"/>
      <c r="G902" s="12"/>
      <c r="H902" s="12"/>
      <c r="I902" s="12"/>
      <c r="J902" s="12"/>
      <c r="K902" s="12"/>
      <c r="L902" s="12"/>
      <c r="M902" s="12"/>
      <c r="N902" s="12"/>
      <c r="O902" s="12"/>
      <c r="P902" s="12"/>
      <c r="Q902" s="12"/>
      <c r="R902" s="12"/>
      <c r="S902" s="12"/>
      <c r="T902" s="12"/>
      <c r="U902" s="12"/>
      <c r="V902" s="12"/>
      <c r="W902" s="12"/>
    </row>
    <row r="903" spans="1:23">
      <c r="A903" s="12"/>
      <c r="B903" s="12"/>
      <c r="C903" s="12"/>
      <c r="D903" s="12"/>
      <c r="E903" s="12"/>
      <c r="F903" s="12"/>
      <c r="G903" s="12"/>
      <c r="H903" s="12"/>
      <c r="I903" s="12"/>
      <c r="J903" s="12"/>
      <c r="K903" s="12"/>
      <c r="L903" s="12"/>
      <c r="M903" s="12"/>
      <c r="N903" s="12"/>
      <c r="O903" s="12"/>
      <c r="P903" s="12"/>
      <c r="Q903" s="12"/>
      <c r="R903" s="12"/>
      <c r="S903" s="12"/>
      <c r="T903" s="12"/>
      <c r="U903" s="12"/>
      <c r="V903" s="12"/>
      <c r="W903" s="12"/>
    </row>
    <row r="904" spans="1:23">
      <c r="A904" s="12"/>
      <c r="B904" s="12"/>
      <c r="C904" s="12"/>
      <c r="D904" s="12"/>
      <c r="E904" s="12"/>
      <c r="F904" s="12"/>
      <c r="G904" s="12"/>
      <c r="H904" s="12"/>
      <c r="I904" s="12"/>
      <c r="J904" s="12"/>
      <c r="K904" s="12"/>
      <c r="L904" s="12"/>
      <c r="M904" s="12"/>
      <c r="N904" s="12"/>
      <c r="O904" s="12"/>
      <c r="P904" s="12"/>
      <c r="Q904" s="12"/>
      <c r="R904" s="12"/>
      <c r="S904" s="12"/>
      <c r="T904" s="12"/>
      <c r="U904" s="12"/>
      <c r="V904" s="12"/>
      <c r="W904" s="12"/>
    </row>
    <row r="905" spans="1:23">
      <c r="A905" s="12"/>
      <c r="B905" s="12"/>
      <c r="C905" s="12"/>
      <c r="D905" s="12"/>
      <c r="E905" s="12"/>
      <c r="F905" s="12"/>
      <c r="G905" s="12"/>
      <c r="H905" s="12"/>
      <c r="I905" s="12"/>
      <c r="J905" s="12"/>
      <c r="K905" s="12"/>
      <c r="L905" s="12"/>
      <c r="M905" s="12"/>
      <c r="N905" s="12"/>
      <c r="O905" s="12"/>
      <c r="P905" s="12"/>
      <c r="Q905" s="12"/>
      <c r="R905" s="12"/>
      <c r="S905" s="12"/>
      <c r="T905" s="12"/>
      <c r="U905" s="12"/>
      <c r="V905" s="12"/>
      <c r="W905" s="12"/>
    </row>
    <row r="906" spans="1:23">
      <c r="A906" s="12"/>
      <c r="B906" s="12"/>
      <c r="C906" s="12"/>
      <c r="D906" s="12"/>
      <c r="E906" s="12"/>
      <c r="F906" s="12"/>
      <c r="G906" s="12"/>
      <c r="H906" s="12"/>
      <c r="I906" s="12"/>
      <c r="J906" s="12"/>
      <c r="K906" s="12"/>
      <c r="L906" s="12"/>
      <c r="M906" s="12"/>
      <c r="N906" s="12"/>
      <c r="O906" s="12"/>
      <c r="P906" s="12"/>
      <c r="Q906" s="12"/>
      <c r="R906" s="12"/>
      <c r="S906" s="12"/>
      <c r="T906" s="12"/>
      <c r="U906" s="12"/>
      <c r="V906" s="12"/>
      <c r="W906" s="12"/>
    </row>
    <row r="907" spans="1:23">
      <c r="A907" s="12"/>
      <c r="B907" s="12"/>
      <c r="C907" s="12"/>
      <c r="D907" s="12"/>
      <c r="E907" s="12"/>
      <c r="F907" s="12"/>
      <c r="G907" s="12"/>
      <c r="H907" s="12"/>
      <c r="I907" s="12"/>
      <c r="J907" s="12"/>
      <c r="K907" s="12"/>
      <c r="L907" s="12"/>
      <c r="M907" s="12"/>
      <c r="N907" s="12"/>
      <c r="O907" s="12"/>
      <c r="P907" s="12"/>
      <c r="Q907" s="12"/>
      <c r="R907" s="12"/>
      <c r="S907" s="12"/>
      <c r="T907" s="12"/>
      <c r="U907" s="12"/>
      <c r="V907" s="12"/>
      <c r="W907" s="12"/>
    </row>
    <row r="908" spans="1:23">
      <c r="A908" s="12"/>
      <c r="B908" s="12"/>
      <c r="C908" s="12"/>
      <c r="D908" s="12"/>
      <c r="E908" s="12"/>
      <c r="F908" s="12"/>
      <c r="G908" s="12"/>
      <c r="H908" s="12"/>
      <c r="I908" s="12"/>
      <c r="J908" s="12"/>
      <c r="K908" s="12"/>
      <c r="L908" s="12"/>
      <c r="M908" s="12"/>
      <c r="N908" s="12"/>
      <c r="O908" s="12"/>
      <c r="P908" s="12"/>
      <c r="Q908" s="12"/>
      <c r="R908" s="12"/>
      <c r="S908" s="12"/>
      <c r="T908" s="12"/>
      <c r="U908" s="12"/>
      <c r="V908" s="12"/>
      <c r="W908" s="12"/>
    </row>
    <row r="909" spans="1:23">
      <c r="A909" s="12"/>
      <c r="B909" s="12"/>
      <c r="C909" s="12"/>
      <c r="D909" s="12"/>
      <c r="E909" s="12"/>
      <c r="F909" s="12"/>
      <c r="G909" s="12"/>
      <c r="H909" s="12"/>
      <c r="I909" s="12"/>
      <c r="J909" s="12"/>
      <c r="K909" s="12"/>
      <c r="L909" s="12"/>
      <c r="M909" s="12"/>
      <c r="N909" s="12"/>
      <c r="O909" s="12"/>
      <c r="P909" s="12"/>
      <c r="Q909" s="12"/>
      <c r="R909" s="12"/>
      <c r="S909" s="12"/>
      <c r="T909" s="12"/>
      <c r="U909" s="12"/>
      <c r="V909" s="12"/>
      <c r="W909" s="12"/>
    </row>
    <row r="910" spans="1:23">
      <c r="A910" s="12"/>
      <c r="B910" s="12"/>
      <c r="C910" s="12"/>
      <c r="D910" s="12"/>
      <c r="E910" s="12"/>
      <c r="F910" s="12"/>
      <c r="G910" s="12"/>
      <c r="H910" s="12"/>
      <c r="I910" s="12"/>
      <c r="J910" s="12"/>
      <c r="K910" s="12"/>
      <c r="L910" s="12"/>
      <c r="M910" s="12"/>
      <c r="N910" s="12"/>
      <c r="O910" s="12"/>
      <c r="P910" s="12"/>
      <c r="Q910" s="12"/>
      <c r="R910" s="12"/>
      <c r="S910" s="12"/>
      <c r="T910" s="12"/>
      <c r="U910" s="12"/>
      <c r="V910" s="12"/>
      <c r="W910" s="12"/>
    </row>
    <row r="911" spans="1:23">
      <c r="A911" s="12"/>
      <c r="B911" s="12"/>
      <c r="C911" s="12"/>
      <c r="D911" s="12"/>
      <c r="E911" s="12"/>
      <c r="F911" s="12"/>
      <c r="G911" s="12"/>
      <c r="H911" s="12"/>
      <c r="I911" s="12"/>
      <c r="J911" s="12"/>
      <c r="K911" s="12"/>
      <c r="L911" s="12"/>
      <c r="M911" s="12"/>
      <c r="N911" s="12"/>
      <c r="O911" s="12"/>
      <c r="P911" s="12"/>
      <c r="Q911" s="12"/>
      <c r="R911" s="12"/>
      <c r="S911" s="12"/>
      <c r="T911" s="12"/>
      <c r="U911" s="12"/>
      <c r="V911" s="12"/>
      <c r="W911" s="12"/>
    </row>
    <row r="912" spans="1:23">
      <c r="A912" s="12"/>
      <c r="B912" s="12"/>
      <c r="C912" s="12"/>
      <c r="D912" s="12"/>
      <c r="E912" s="12"/>
      <c r="F912" s="12"/>
      <c r="G912" s="12"/>
      <c r="H912" s="12"/>
      <c r="I912" s="12"/>
      <c r="J912" s="12"/>
      <c r="K912" s="12"/>
      <c r="L912" s="12"/>
      <c r="M912" s="12"/>
      <c r="N912" s="12"/>
      <c r="O912" s="12"/>
      <c r="P912" s="12"/>
      <c r="Q912" s="12"/>
      <c r="R912" s="12"/>
      <c r="S912" s="12"/>
      <c r="T912" s="12"/>
      <c r="U912" s="12"/>
      <c r="V912" s="12"/>
      <c r="W912" s="12"/>
    </row>
    <row r="913" spans="1:23">
      <c r="A913" s="12"/>
      <c r="B913" s="12"/>
      <c r="C913" s="12"/>
      <c r="D913" s="12"/>
      <c r="E913" s="12"/>
      <c r="F913" s="12"/>
      <c r="G913" s="12"/>
      <c r="H913" s="12"/>
      <c r="I913" s="12"/>
      <c r="J913" s="12"/>
      <c r="K913" s="12"/>
      <c r="L913" s="12"/>
      <c r="M913" s="12"/>
      <c r="N913" s="12"/>
      <c r="O913" s="12"/>
      <c r="P913" s="12"/>
      <c r="Q913" s="12"/>
      <c r="R913" s="12"/>
      <c r="S913" s="12"/>
      <c r="T913" s="12"/>
      <c r="U913" s="12"/>
      <c r="V913" s="12"/>
      <c r="W913" s="12"/>
    </row>
    <row r="914" spans="1:23">
      <c r="A914" s="12"/>
      <c r="B914" s="12"/>
      <c r="C914" s="12"/>
      <c r="D914" s="12"/>
      <c r="E914" s="12"/>
      <c r="F914" s="12"/>
      <c r="G914" s="12"/>
      <c r="H914" s="12"/>
      <c r="I914" s="12"/>
      <c r="J914" s="12"/>
      <c r="K914" s="12"/>
      <c r="L914" s="12"/>
      <c r="M914" s="12"/>
      <c r="N914" s="12"/>
      <c r="O914" s="12"/>
      <c r="P914" s="12"/>
      <c r="Q914" s="12"/>
      <c r="R914" s="12"/>
      <c r="S914" s="12"/>
      <c r="T914" s="12"/>
      <c r="U914" s="12"/>
      <c r="V914" s="12"/>
      <c r="W914" s="12"/>
    </row>
    <row r="915" spans="1:23">
      <c r="A915" s="12"/>
      <c r="B915" s="12"/>
      <c r="C915" s="12"/>
      <c r="D915" s="12"/>
      <c r="E915" s="12"/>
      <c r="F915" s="12"/>
      <c r="G915" s="12"/>
      <c r="H915" s="12"/>
      <c r="I915" s="12"/>
      <c r="J915" s="12"/>
      <c r="K915" s="12"/>
      <c r="L915" s="12"/>
      <c r="M915" s="12"/>
      <c r="N915" s="12"/>
      <c r="O915" s="12"/>
      <c r="P915" s="12"/>
      <c r="Q915" s="12"/>
      <c r="R915" s="12"/>
      <c r="S915" s="12"/>
      <c r="T915" s="12"/>
      <c r="U915" s="12"/>
      <c r="V915" s="12"/>
      <c r="W915" s="12"/>
    </row>
    <row r="916" spans="1:23">
      <c r="A916" s="12"/>
      <c r="B916" s="12"/>
      <c r="C916" s="12"/>
      <c r="D916" s="12"/>
      <c r="E916" s="12"/>
      <c r="F916" s="12"/>
      <c r="G916" s="12"/>
      <c r="H916" s="12"/>
      <c r="I916" s="12"/>
      <c r="J916" s="12"/>
      <c r="K916" s="12"/>
      <c r="L916" s="12"/>
      <c r="M916" s="12"/>
      <c r="N916" s="12"/>
      <c r="O916" s="12"/>
      <c r="P916" s="12"/>
      <c r="Q916" s="12"/>
      <c r="R916" s="12"/>
      <c r="S916" s="12"/>
      <c r="T916" s="12"/>
      <c r="U916" s="12"/>
      <c r="V916" s="12"/>
      <c r="W916" s="12"/>
    </row>
    <row r="917" spans="1:23">
      <c r="A917" s="12"/>
      <c r="B917" s="12"/>
      <c r="C917" s="12"/>
      <c r="D917" s="12"/>
      <c r="E917" s="12"/>
      <c r="F917" s="12"/>
      <c r="G917" s="12"/>
      <c r="H917" s="12"/>
      <c r="I917" s="12"/>
      <c r="J917" s="12"/>
      <c r="K917" s="12"/>
      <c r="L917" s="12"/>
      <c r="M917" s="12"/>
      <c r="N917" s="12"/>
      <c r="O917" s="12"/>
      <c r="P917" s="12"/>
      <c r="Q917" s="12"/>
      <c r="R917" s="12"/>
      <c r="S917" s="12"/>
      <c r="T917" s="12"/>
      <c r="U917" s="12"/>
      <c r="V917" s="12"/>
      <c r="W917" s="12"/>
    </row>
    <row r="918" spans="1:23">
      <c r="A918" s="12"/>
      <c r="B918" s="12"/>
      <c r="C918" s="12"/>
      <c r="D918" s="12"/>
      <c r="E918" s="12"/>
      <c r="F918" s="12"/>
      <c r="G918" s="12"/>
      <c r="H918" s="12"/>
      <c r="I918" s="12"/>
      <c r="J918" s="12"/>
      <c r="K918" s="12"/>
      <c r="L918" s="12"/>
      <c r="M918" s="12"/>
      <c r="N918" s="12"/>
      <c r="O918" s="12"/>
      <c r="P918" s="12"/>
      <c r="Q918" s="12"/>
      <c r="R918" s="12"/>
      <c r="S918" s="12"/>
      <c r="T918" s="12"/>
      <c r="U918" s="12"/>
      <c r="V918" s="12"/>
      <c r="W918" s="12"/>
    </row>
    <row r="919" spans="1:23">
      <c r="A919" s="12"/>
      <c r="B919" s="12"/>
      <c r="C919" s="12"/>
      <c r="D919" s="12"/>
      <c r="E919" s="12"/>
      <c r="F919" s="12"/>
      <c r="G919" s="12"/>
      <c r="H919" s="12"/>
      <c r="I919" s="12"/>
      <c r="J919" s="12"/>
      <c r="K919" s="12"/>
      <c r="L919" s="12"/>
      <c r="M919" s="12"/>
      <c r="N919" s="12"/>
      <c r="O919" s="12"/>
      <c r="P919" s="12"/>
      <c r="Q919" s="12"/>
      <c r="R919" s="12"/>
      <c r="S919" s="12"/>
      <c r="T919" s="12"/>
      <c r="U919" s="12"/>
      <c r="V919" s="12"/>
      <c r="W919" s="12"/>
    </row>
    <row r="920" spans="1:23">
      <c r="A920" s="12"/>
      <c r="B920" s="12"/>
      <c r="C920" s="12"/>
      <c r="D920" s="12"/>
      <c r="E920" s="12"/>
      <c r="F920" s="12"/>
      <c r="G920" s="12"/>
      <c r="H920" s="12"/>
      <c r="I920" s="12"/>
      <c r="J920" s="12"/>
      <c r="K920" s="12"/>
      <c r="L920" s="12"/>
      <c r="M920" s="12"/>
      <c r="N920" s="12"/>
      <c r="O920" s="12"/>
      <c r="P920" s="12"/>
      <c r="Q920" s="12"/>
      <c r="R920" s="12"/>
      <c r="S920" s="12"/>
      <c r="T920" s="12"/>
      <c r="U920" s="12"/>
      <c r="V920" s="12"/>
      <c r="W920" s="12"/>
    </row>
    <row r="921" spans="1:23">
      <c r="A921" s="12"/>
      <c r="B921" s="12"/>
      <c r="C921" s="12"/>
      <c r="D921" s="12"/>
      <c r="E921" s="12"/>
      <c r="F921" s="12"/>
      <c r="G921" s="12"/>
      <c r="H921" s="12"/>
      <c r="I921" s="12"/>
      <c r="J921" s="12"/>
      <c r="K921" s="12"/>
      <c r="L921" s="12"/>
      <c r="M921" s="12"/>
      <c r="N921" s="12"/>
      <c r="O921" s="12"/>
      <c r="P921" s="12"/>
      <c r="Q921" s="12"/>
      <c r="R921" s="12"/>
      <c r="S921" s="12"/>
      <c r="T921" s="12"/>
      <c r="U921" s="12"/>
      <c r="V921" s="12"/>
      <c r="W921" s="12"/>
    </row>
    <row r="922" spans="1:23">
      <c r="A922" s="12"/>
      <c r="B922" s="12"/>
      <c r="C922" s="12"/>
      <c r="D922" s="12"/>
      <c r="E922" s="12"/>
      <c r="F922" s="12"/>
      <c r="G922" s="12"/>
      <c r="H922" s="12"/>
      <c r="I922" s="12"/>
      <c r="J922" s="12"/>
      <c r="K922" s="12"/>
      <c r="L922" s="12"/>
      <c r="M922" s="12"/>
      <c r="N922" s="12"/>
      <c r="O922" s="12"/>
      <c r="P922" s="12"/>
      <c r="Q922" s="12"/>
      <c r="R922" s="12"/>
      <c r="S922" s="12"/>
      <c r="T922" s="12"/>
      <c r="U922" s="12"/>
      <c r="V922" s="12"/>
      <c r="W922" s="12"/>
    </row>
    <row r="923" spans="1:23">
      <c r="A923" s="12"/>
      <c r="B923" s="12"/>
      <c r="C923" s="12"/>
      <c r="D923" s="12"/>
      <c r="E923" s="12"/>
      <c r="F923" s="12"/>
      <c r="G923" s="12"/>
      <c r="H923" s="12"/>
      <c r="I923" s="12"/>
      <c r="J923" s="12"/>
      <c r="K923" s="12"/>
      <c r="L923" s="12"/>
      <c r="M923" s="12"/>
      <c r="N923" s="12"/>
      <c r="O923" s="12"/>
      <c r="P923" s="12"/>
      <c r="Q923" s="12"/>
      <c r="R923" s="12"/>
      <c r="S923" s="12"/>
      <c r="T923" s="12"/>
      <c r="U923" s="12"/>
      <c r="V923" s="12"/>
      <c r="W923" s="12"/>
    </row>
    <row r="924" spans="1:23">
      <c r="A924" s="12"/>
      <c r="B924" s="12"/>
      <c r="C924" s="12"/>
      <c r="D924" s="12"/>
      <c r="E924" s="12"/>
      <c r="F924" s="12"/>
      <c r="G924" s="12"/>
      <c r="H924" s="12"/>
      <c r="I924" s="12"/>
      <c r="J924" s="12"/>
      <c r="K924" s="12"/>
      <c r="L924" s="12"/>
      <c r="M924" s="12"/>
      <c r="N924" s="12"/>
      <c r="O924" s="12"/>
      <c r="P924" s="12"/>
      <c r="Q924" s="12"/>
      <c r="R924" s="12"/>
      <c r="S924" s="12"/>
      <c r="T924" s="12"/>
      <c r="U924" s="12"/>
      <c r="V924" s="12"/>
      <c r="W924" s="12"/>
    </row>
    <row r="925" spans="1:23">
      <c r="A925" s="12"/>
      <c r="B925" s="12"/>
      <c r="C925" s="12"/>
      <c r="D925" s="12"/>
      <c r="E925" s="12"/>
      <c r="F925" s="12"/>
      <c r="G925" s="12"/>
      <c r="H925" s="12"/>
      <c r="I925" s="12"/>
      <c r="J925" s="12"/>
      <c r="K925" s="12"/>
      <c r="L925" s="12"/>
      <c r="M925" s="12"/>
      <c r="N925" s="12"/>
      <c r="O925" s="12"/>
      <c r="P925" s="12"/>
      <c r="Q925" s="12"/>
      <c r="R925" s="12"/>
      <c r="S925" s="12"/>
      <c r="T925" s="12"/>
      <c r="U925" s="12"/>
      <c r="V925" s="12"/>
      <c r="W925" s="12"/>
    </row>
    <row r="926" spans="1:23">
      <c r="A926" s="12"/>
      <c r="B926" s="12"/>
      <c r="C926" s="12"/>
      <c r="D926" s="12"/>
      <c r="E926" s="12"/>
      <c r="F926" s="12"/>
      <c r="G926" s="12"/>
      <c r="H926" s="12"/>
      <c r="I926" s="12"/>
      <c r="J926" s="12"/>
      <c r="K926" s="12"/>
      <c r="L926" s="12"/>
      <c r="M926" s="12"/>
      <c r="N926" s="12"/>
      <c r="O926" s="12"/>
      <c r="P926" s="12"/>
      <c r="Q926" s="12"/>
      <c r="R926" s="12"/>
      <c r="S926" s="12"/>
      <c r="T926" s="12"/>
      <c r="U926" s="12"/>
      <c r="V926" s="12"/>
      <c r="W926" s="12"/>
    </row>
    <row r="927" spans="1:23">
      <c r="A927" s="12"/>
      <c r="B927" s="12"/>
      <c r="C927" s="12"/>
      <c r="D927" s="12"/>
      <c r="E927" s="12"/>
      <c r="F927" s="12"/>
      <c r="G927" s="12"/>
      <c r="H927" s="12"/>
      <c r="I927" s="12"/>
      <c r="J927" s="12"/>
      <c r="K927" s="12"/>
      <c r="L927" s="12"/>
      <c r="M927" s="12"/>
      <c r="N927" s="12"/>
      <c r="O927" s="12"/>
      <c r="P927" s="12"/>
      <c r="Q927" s="12"/>
      <c r="R927" s="12"/>
      <c r="S927" s="12"/>
      <c r="T927" s="12"/>
      <c r="U927" s="12"/>
      <c r="V927" s="12"/>
      <c r="W927" s="12"/>
    </row>
    <row r="928" spans="1:23">
      <c r="A928" s="12"/>
      <c r="B928" s="12"/>
      <c r="C928" s="12"/>
      <c r="D928" s="12"/>
      <c r="E928" s="12"/>
      <c r="F928" s="12"/>
      <c r="G928" s="12"/>
      <c r="H928" s="12"/>
      <c r="I928" s="12"/>
      <c r="J928" s="12"/>
      <c r="K928" s="12"/>
      <c r="L928" s="12"/>
      <c r="M928" s="12"/>
      <c r="N928" s="12"/>
      <c r="O928" s="12"/>
      <c r="P928" s="12"/>
      <c r="Q928" s="12"/>
      <c r="R928" s="12"/>
      <c r="S928" s="12"/>
      <c r="T928" s="12"/>
      <c r="U928" s="12"/>
      <c r="V928" s="12"/>
      <c r="W928" s="12"/>
    </row>
    <row r="929" spans="1:23">
      <c r="A929" s="12"/>
      <c r="B929" s="12"/>
      <c r="C929" s="12"/>
      <c r="D929" s="12"/>
      <c r="E929" s="12"/>
      <c r="F929" s="12"/>
      <c r="G929" s="12"/>
      <c r="H929" s="12"/>
      <c r="I929" s="12"/>
      <c r="J929" s="12"/>
      <c r="K929" s="12"/>
      <c r="L929" s="12"/>
      <c r="M929" s="12"/>
      <c r="N929" s="12"/>
      <c r="O929" s="12"/>
      <c r="P929" s="12"/>
      <c r="Q929" s="12"/>
      <c r="R929" s="12"/>
      <c r="S929" s="12"/>
      <c r="T929" s="12"/>
      <c r="U929" s="12"/>
      <c r="V929" s="12"/>
      <c r="W929" s="12"/>
    </row>
    <row r="930" spans="1:23">
      <c r="A930" s="12"/>
      <c r="B930" s="12"/>
      <c r="C930" s="12"/>
      <c r="D930" s="12"/>
      <c r="E930" s="12"/>
      <c r="F930" s="12"/>
      <c r="G930" s="12"/>
      <c r="H930" s="12"/>
      <c r="I930" s="12"/>
      <c r="J930" s="12"/>
      <c r="K930" s="12"/>
      <c r="L930" s="12"/>
      <c r="M930" s="12"/>
      <c r="N930" s="12"/>
      <c r="O930" s="12"/>
      <c r="P930" s="12"/>
      <c r="Q930" s="12"/>
      <c r="R930" s="12"/>
      <c r="S930" s="12"/>
      <c r="T930" s="12"/>
      <c r="U930" s="12"/>
      <c r="V930" s="12"/>
      <c r="W930" s="12"/>
    </row>
    <row r="931" spans="1:23">
      <c r="A931" s="12"/>
      <c r="B931" s="12"/>
      <c r="C931" s="12"/>
      <c r="D931" s="12"/>
      <c r="E931" s="12"/>
      <c r="F931" s="12"/>
      <c r="G931" s="12"/>
      <c r="H931" s="12"/>
      <c r="I931" s="12"/>
      <c r="J931" s="12"/>
      <c r="K931" s="12"/>
      <c r="L931" s="12"/>
      <c r="M931" s="12"/>
      <c r="N931" s="12"/>
      <c r="O931" s="12"/>
      <c r="P931" s="12"/>
      <c r="Q931" s="12"/>
      <c r="R931" s="12"/>
      <c r="S931" s="12"/>
      <c r="T931" s="12"/>
      <c r="U931" s="12"/>
      <c r="V931" s="12"/>
      <c r="W931" s="12"/>
    </row>
    <row r="932" spans="1:23">
      <c r="A932" s="12"/>
      <c r="B932" s="12"/>
      <c r="C932" s="12"/>
      <c r="D932" s="12"/>
      <c r="E932" s="12"/>
      <c r="F932" s="12"/>
      <c r="G932" s="12"/>
      <c r="H932" s="12"/>
      <c r="I932" s="12"/>
      <c r="J932" s="12"/>
      <c r="K932" s="12"/>
      <c r="L932" s="12"/>
      <c r="M932" s="12"/>
      <c r="N932" s="12"/>
      <c r="O932" s="12"/>
      <c r="P932" s="12"/>
      <c r="Q932" s="12"/>
      <c r="R932" s="12"/>
      <c r="S932" s="12"/>
      <c r="T932" s="12"/>
      <c r="U932" s="12"/>
      <c r="V932" s="12"/>
      <c r="W932" s="12"/>
    </row>
    <row r="933" spans="1:23">
      <c r="A933" s="12"/>
      <c r="B933" s="12"/>
      <c r="C933" s="12"/>
      <c r="D933" s="12"/>
      <c r="E933" s="12"/>
      <c r="F933" s="12"/>
      <c r="G933" s="12"/>
      <c r="H933" s="12"/>
      <c r="I933" s="12"/>
      <c r="J933" s="12"/>
      <c r="K933" s="12"/>
      <c r="L933" s="12"/>
      <c r="M933" s="12"/>
      <c r="N933" s="12"/>
      <c r="O933" s="12"/>
      <c r="P933" s="12"/>
      <c r="Q933" s="12"/>
      <c r="R933" s="12"/>
      <c r="S933" s="12"/>
      <c r="T933" s="12"/>
      <c r="U933" s="12"/>
      <c r="V933" s="12"/>
      <c r="W933" s="12"/>
    </row>
    <row r="934" spans="1:23">
      <c r="A934" s="12"/>
      <c r="B934" s="12"/>
      <c r="C934" s="12"/>
      <c r="D934" s="12"/>
      <c r="E934" s="12"/>
      <c r="F934" s="12"/>
      <c r="G934" s="12"/>
      <c r="H934" s="12"/>
      <c r="I934" s="12"/>
      <c r="J934" s="12"/>
      <c r="K934" s="12"/>
      <c r="L934" s="12"/>
      <c r="M934" s="12"/>
      <c r="N934" s="12"/>
      <c r="O934" s="12"/>
      <c r="P934" s="12"/>
      <c r="Q934" s="12"/>
      <c r="R934" s="12"/>
      <c r="S934" s="12"/>
      <c r="T934" s="12"/>
      <c r="U934" s="12"/>
      <c r="V934" s="12"/>
      <c r="W934" s="12"/>
    </row>
    <row r="935" spans="1:23">
      <c r="A935" s="12"/>
      <c r="B935" s="12"/>
      <c r="C935" s="12"/>
      <c r="D935" s="12"/>
      <c r="E935" s="12"/>
      <c r="F935" s="12"/>
      <c r="G935" s="12"/>
      <c r="H935" s="12"/>
      <c r="I935" s="12"/>
      <c r="J935" s="12"/>
      <c r="K935" s="12"/>
      <c r="L935" s="12"/>
      <c r="M935" s="12"/>
      <c r="N935" s="12"/>
      <c r="O935" s="12"/>
      <c r="P935" s="12"/>
      <c r="Q935" s="12"/>
      <c r="R935" s="12"/>
      <c r="S935" s="12"/>
      <c r="T935" s="12"/>
      <c r="U935" s="12"/>
      <c r="V935" s="12"/>
      <c r="W935" s="12"/>
    </row>
    <row r="936" spans="1:23">
      <c r="A936" s="12"/>
      <c r="B936" s="12"/>
      <c r="C936" s="12"/>
      <c r="D936" s="12"/>
      <c r="E936" s="12"/>
      <c r="F936" s="12"/>
      <c r="G936" s="12"/>
      <c r="H936" s="12"/>
      <c r="I936" s="12"/>
      <c r="J936" s="12"/>
      <c r="K936" s="12"/>
      <c r="L936" s="12"/>
      <c r="M936" s="12"/>
      <c r="N936" s="12"/>
      <c r="O936" s="12"/>
      <c r="P936" s="12"/>
      <c r="Q936" s="12"/>
      <c r="R936" s="12"/>
      <c r="S936" s="12"/>
      <c r="T936" s="12"/>
      <c r="U936" s="12"/>
      <c r="V936" s="12"/>
      <c r="W936" s="12"/>
    </row>
    <row r="937" spans="1:23">
      <c r="A937" s="12"/>
      <c r="B937" s="12"/>
      <c r="C937" s="12"/>
      <c r="D937" s="12"/>
      <c r="E937" s="12"/>
      <c r="F937" s="12"/>
      <c r="G937" s="12"/>
      <c r="H937" s="12"/>
      <c r="I937" s="12"/>
      <c r="J937" s="12"/>
      <c r="K937" s="12"/>
      <c r="L937" s="12"/>
      <c r="M937" s="12"/>
      <c r="N937" s="12"/>
      <c r="O937" s="12"/>
      <c r="P937" s="12"/>
      <c r="Q937" s="12"/>
      <c r="R937" s="12"/>
      <c r="S937" s="12"/>
      <c r="T937" s="12"/>
      <c r="U937" s="12"/>
      <c r="V937" s="12"/>
      <c r="W937" s="12"/>
    </row>
    <row r="938" spans="1:23">
      <c r="A938" s="12"/>
      <c r="B938" s="12"/>
      <c r="C938" s="12"/>
      <c r="D938" s="12"/>
      <c r="E938" s="12"/>
      <c r="F938" s="12"/>
      <c r="G938" s="12"/>
      <c r="H938" s="12"/>
      <c r="I938" s="12"/>
      <c r="J938" s="12"/>
      <c r="K938" s="12"/>
      <c r="L938" s="12"/>
      <c r="M938" s="12"/>
      <c r="N938" s="12"/>
      <c r="O938" s="12"/>
      <c r="P938" s="12"/>
      <c r="Q938" s="12"/>
      <c r="R938" s="12"/>
      <c r="S938" s="12"/>
      <c r="T938" s="12"/>
      <c r="U938" s="12"/>
      <c r="V938" s="12"/>
      <c r="W938" s="12"/>
    </row>
    <row r="939" spans="1:23">
      <c r="A939" s="12"/>
      <c r="B939" s="12"/>
      <c r="C939" s="12"/>
      <c r="D939" s="12"/>
      <c r="E939" s="12"/>
      <c r="F939" s="12"/>
      <c r="G939" s="12"/>
      <c r="H939" s="12"/>
      <c r="I939" s="12"/>
      <c r="J939" s="12"/>
      <c r="K939" s="12"/>
      <c r="L939" s="12"/>
      <c r="M939" s="12"/>
      <c r="N939" s="12"/>
      <c r="O939" s="12"/>
      <c r="P939" s="12"/>
      <c r="Q939" s="12"/>
      <c r="R939" s="12"/>
      <c r="S939" s="12"/>
      <c r="T939" s="12"/>
      <c r="U939" s="12"/>
      <c r="V939" s="12"/>
      <c r="W939" s="12"/>
    </row>
    <row r="940" spans="1:23">
      <c r="A940" s="12"/>
      <c r="B940" s="12"/>
      <c r="C940" s="12"/>
      <c r="D940" s="12"/>
      <c r="E940" s="12"/>
      <c r="F940" s="12"/>
      <c r="G940" s="12"/>
      <c r="H940" s="12"/>
      <c r="I940" s="12"/>
      <c r="J940" s="12"/>
      <c r="K940" s="12"/>
      <c r="L940" s="12"/>
      <c r="M940" s="12"/>
      <c r="N940" s="12"/>
      <c r="O940" s="12"/>
      <c r="P940" s="12"/>
      <c r="Q940" s="12"/>
      <c r="R940" s="12"/>
      <c r="S940" s="12"/>
      <c r="T940" s="12"/>
      <c r="U940" s="12"/>
      <c r="V940" s="12"/>
      <c r="W940" s="12"/>
    </row>
    <row r="941" spans="1:23">
      <c r="A941" s="12"/>
      <c r="B941" s="12"/>
      <c r="C941" s="12"/>
      <c r="D941" s="12"/>
      <c r="E941" s="12"/>
      <c r="F941" s="12"/>
      <c r="G941" s="12"/>
      <c r="H941" s="12"/>
      <c r="I941" s="12"/>
      <c r="J941" s="12"/>
      <c r="K941" s="12"/>
      <c r="L941" s="12"/>
      <c r="M941" s="12"/>
      <c r="N941" s="12"/>
      <c r="O941" s="12"/>
      <c r="P941" s="12"/>
      <c r="Q941" s="12"/>
      <c r="R941" s="12"/>
      <c r="S941" s="12"/>
      <c r="T941" s="12"/>
      <c r="U941" s="12"/>
      <c r="V941" s="12"/>
      <c r="W941" s="12"/>
    </row>
    <row r="942" spans="1:23">
      <c r="A942" s="12"/>
      <c r="B942" s="12"/>
      <c r="C942" s="12"/>
      <c r="D942" s="12"/>
      <c r="E942" s="12"/>
      <c r="F942" s="12"/>
      <c r="G942" s="12"/>
      <c r="H942" s="12"/>
      <c r="I942" s="12"/>
      <c r="J942" s="12"/>
      <c r="K942" s="12"/>
      <c r="L942" s="12"/>
      <c r="M942" s="12"/>
      <c r="N942" s="12"/>
      <c r="O942" s="12"/>
      <c r="P942" s="12"/>
      <c r="Q942" s="12"/>
      <c r="R942" s="12"/>
      <c r="S942" s="12"/>
      <c r="T942" s="12"/>
      <c r="U942" s="12"/>
      <c r="V942" s="12"/>
      <c r="W942" s="12"/>
    </row>
    <row r="943" spans="1:23">
      <c r="A943" s="12"/>
      <c r="B943" s="12"/>
      <c r="C943" s="12"/>
      <c r="D943" s="12"/>
      <c r="E943" s="12"/>
      <c r="F943" s="12"/>
      <c r="G943" s="12"/>
      <c r="H943" s="12"/>
      <c r="I943" s="12"/>
      <c r="J943" s="12"/>
      <c r="K943" s="12"/>
      <c r="L943" s="12"/>
      <c r="M943" s="12"/>
      <c r="N943" s="12"/>
      <c r="O943" s="12"/>
      <c r="P943" s="12"/>
      <c r="Q943" s="12"/>
      <c r="R943" s="12"/>
      <c r="S943" s="12"/>
      <c r="T943" s="12"/>
      <c r="U943" s="12"/>
      <c r="V943" s="12"/>
      <c r="W943" s="12"/>
    </row>
    <row r="944" spans="1:23">
      <c r="A944" s="12"/>
      <c r="B944" s="12"/>
      <c r="C944" s="12"/>
      <c r="D944" s="12"/>
      <c r="E944" s="12"/>
      <c r="F944" s="12"/>
      <c r="G944" s="12"/>
      <c r="H944" s="12"/>
      <c r="I944" s="12"/>
      <c r="J944" s="12"/>
      <c r="K944" s="12"/>
      <c r="L944" s="12"/>
      <c r="M944" s="12"/>
      <c r="N944" s="12"/>
      <c r="O944" s="12"/>
      <c r="P944" s="12"/>
      <c r="Q944" s="12"/>
      <c r="R944" s="12"/>
      <c r="S944" s="12"/>
      <c r="T944" s="12"/>
      <c r="U944" s="12"/>
      <c r="V944" s="12"/>
      <c r="W944" s="12"/>
    </row>
    <row r="945" spans="1:23">
      <c r="A945" s="12"/>
      <c r="B945" s="12"/>
      <c r="C945" s="12"/>
      <c r="D945" s="12"/>
      <c r="E945" s="12"/>
      <c r="F945" s="12"/>
      <c r="G945" s="12"/>
      <c r="H945" s="12"/>
      <c r="I945" s="12"/>
      <c r="J945" s="12"/>
      <c r="K945" s="12"/>
      <c r="L945" s="12"/>
      <c r="M945" s="12"/>
      <c r="N945" s="12"/>
      <c r="O945" s="12"/>
      <c r="P945" s="12"/>
      <c r="Q945" s="12"/>
      <c r="R945" s="12"/>
      <c r="S945" s="12"/>
      <c r="T945" s="12"/>
      <c r="U945" s="12"/>
      <c r="V945" s="12"/>
      <c r="W945" s="12"/>
    </row>
    <row r="946" spans="1:23">
      <c r="A946" s="12"/>
      <c r="B946" s="12"/>
      <c r="C946" s="12"/>
      <c r="D946" s="12"/>
      <c r="E946" s="12"/>
      <c r="F946" s="12"/>
      <c r="G946" s="12"/>
      <c r="H946" s="12"/>
      <c r="I946" s="12"/>
      <c r="J946" s="12"/>
      <c r="K946" s="12"/>
      <c r="L946" s="12"/>
      <c r="M946" s="12"/>
      <c r="N946" s="12"/>
      <c r="O946" s="12"/>
      <c r="P946" s="12"/>
      <c r="Q946" s="12"/>
      <c r="R946" s="12"/>
      <c r="S946" s="12"/>
      <c r="T946" s="12"/>
      <c r="U946" s="12"/>
      <c r="V946" s="12"/>
      <c r="W946" s="12"/>
    </row>
    <row r="947" spans="1:23">
      <c r="A947" s="12"/>
      <c r="B947" s="12"/>
      <c r="C947" s="12"/>
      <c r="D947" s="12"/>
      <c r="E947" s="12"/>
      <c r="F947" s="12"/>
      <c r="G947" s="12"/>
      <c r="H947" s="12"/>
      <c r="I947" s="12"/>
      <c r="J947" s="12"/>
      <c r="K947" s="12"/>
      <c r="L947" s="12"/>
      <c r="M947" s="12"/>
      <c r="N947" s="12"/>
      <c r="O947" s="12"/>
      <c r="P947" s="12"/>
      <c r="Q947" s="12"/>
      <c r="R947" s="12"/>
      <c r="S947" s="12"/>
      <c r="T947" s="12"/>
      <c r="U947" s="12"/>
      <c r="V947" s="12"/>
      <c r="W947" s="12"/>
    </row>
    <row r="948" spans="1:23">
      <c r="A948" s="12"/>
      <c r="B948" s="12"/>
      <c r="C948" s="12"/>
      <c r="D948" s="12"/>
      <c r="E948" s="12"/>
      <c r="F948" s="12"/>
      <c r="G948" s="12"/>
      <c r="H948" s="12"/>
      <c r="I948" s="12"/>
      <c r="J948" s="12"/>
      <c r="K948" s="12"/>
      <c r="L948" s="12"/>
      <c r="M948" s="12"/>
      <c r="N948" s="12"/>
      <c r="O948" s="12"/>
      <c r="P948" s="12"/>
      <c r="Q948" s="12"/>
      <c r="R948" s="12"/>
      <c r="S948" s="12"/>
      <c r="T948" s="12"/>
      <c r="U948" s="12"/>
      <c r="V948" s="12"/>
      <c r="W948" s="12"/>
    </row>
    <row r="949" spans="1:23">
      <c r="A949" s="12"/>
      <c r="B949" s="12"/>
      <c r="C949" s="12"/>
      <c r="D949" s="12"/>
      <c r="E949" s="12"/>
      <c r="F949" s="12"/>
      <c r="G949" s="12"/>
      <c r="H949" s="12"/>
      <c r="I949" s="12"/>
      <c r="J949" s="12"/>
      <c r="K949" s="12"/>
      <c r="L949" s="12"/>
      <c r="M949" s="12"/>
      <c r="N949" s="12"/>
      <c r="O949" s="12"/>
      <c r="P949" s="12"/>
      <c r="Q949" s="12"/>
      <c r="R949" s="12"/>
      <c r="S949" s="12"/>
      <c r="T949" s="12"/>
      <c r="U949" s="12"/>
      <c r="V949" s="12"/>
      <c r="W949" s="12"/>
    </row>
    <row r="950" spans="1:23">
      <c r="A950" s="12"/>
      <c r="B950" s="12"/>
      <c r="C950" s="12"/>
      <c r="D950" s="12"/>
      <c r="E950" s="12"/>
      <c r="F950" s="12"/>
      <c r="G950" s="12"/>
      <c r="H950" s="12"/>
      <c r="I950" s="12"/>
      <c r="J950" s="12"/>
      <c r="K950" s="12"/>
      <c r="L950" s="12"/>
      <c r="M950" s="12"/>
      <c r="N950" s="12"/>
      <c r="O950" s="12"/>
      <c r="P950" s="12"/>
      <c r="Q950" s="12"/>
      <c r="R950" s="12"/>
      <c r="S950" s="12"/>
      <c r="T950" s="12"/>
      <c r="U950" s="12"/>
      <c r="V950" s="12"/>
      <c r="W950" s="12"/>
    </row>
    <row r="951" spans="1:23">
      <c r="A951" s="12"/>
      <c r="B951" s="12"/>
      <c r="C951" s="12"/>
      <c r="D951" s="12"/>
      <c r="E951" s="12"/>
      <c r="F951" s="12"/>
      <c r="G951" s="12"/>
      <c r="H951" s="12"/>
      <c r="I951" s="12"/>
      <c r="J951" s="12"/>
      <c r="K951" s="12"/>
      <c r="L951" s="12"/>
      <c r="M951" s="12"/>
      <c r="N951" s="12"/>
      <c r="O951" s="12"/>
      <c r="P951" s="12"/>
      <c r="Q951" s="12"/>
      <c r="R951" s="12"/>
      <c r="S951" s="12"/>
      <c r="T951" s="12"/>
      <c r="U951" s="12"/>
      <c r="V951" s="12"/>
      <c r="W951" s="12"/>
    </row>
    <row r="952" spans="1:23">
      <c r="A952" s="12"/>
      <c r="B952" s="12"/>
      <c r="C952" s="12"/>
      <c r="D952" s="12"/>
      <c r="E952" s="12"/>
      <c r="F952" s="12"/>
      <c r="G952" s="12"/>
      <c r="H952" s="12"/>
      <c r="I952" s="12"/>
      <c r="J952" s="12"/>
      <c r="K952" s="12"/>
      <c r="L952" s="12"/>
      <c r="M952" s="12"/>
      <c r="N952" s="12"/>
      <c r="O952" s="12"/>
      <c r="P952" s="12"/>
      <c r="Q952" s="12"/>
      <c r="R952" s="12"/>
      <c r="S952" s="12"/>
      <c r="T952" s="12"/>
      <c r="U952" s="12"/>
      <c r="V952" s="12"/>
      <c r="W952" s="12"/>
    </row>
    <row r="953" spans="1:23">
      <c r="A953" s="12"/>
      <c r="B953" s="12"/>
      <c r="C953" s="12"/>
      <c r="D953" s="12"/>
      <c r="E953" s="12"/>
      <c r="F953" s="12"/>
      <c r="G953" s="12"/>
      <c r="H953" s="12"/>
      <c r="I953" s="12"/>
      <c r="J953" s="12"/>
      <c r="K953" s="12"/>
      <c r="L953" s="12"/>
      <c r="M953" s="12"/>
      <c r="N953" s="12"/>
      <c r="O953" s="12"/>
      <c r="P953" s="12"/>
      <c r="Q953" s="12"/>
      <c r="R953" s="12"/>
      <c r="S953" s="12"/>
      <c r="T953" s="12"/>
      <c r="U953" s="12"/>
      <c r="V953" s="12"/>
      <c r="W953" s="12"/>
    </row>
    <row r="954" spans="1:23">
      <c r="A954" s="12"/>
      <c r="B954" s="12"/>
      <c r="C954" s="12"/>
      <c r="D954" s="12"/>
      <c r="E954" s="12"/>
      <c r="F954" s="12"/>
      <c r="G954" s="12"/>
      <c r="H954" s="12"/>
      <c r="I954" s="12"/>
      <c r="J954" s="12"/>
      <c r="K954" s="12"/>
      <c r="L954" s="12"/>
      <c r="M954" s="12"/>
      <c r="N954" s="12"/>
      <c r="O954" s="12"/>
      <c r="P954" s="12"/>
      <c r="Q954" s="12"/>
      <c r="R954" s="12"/>
      <c r="S954" s="12"/>
      <c r="T954" s="12"/>
      <c r="U954" s="12"/>
      <c r="V954" s="12"/>
      <c r="W954" s="12"/>
    </row>
    <row r="955" spans="1:23">
      <c r="A955" s="12"/>
      <c r="B955" s="12"/>
      <c r="C955" s="12"/>
      <c r="D955" s="12"/>
      <c r="E955" s="12"/>
      <c r="F955" s="12"/>
      <c r="G955" s="12"/>
      <c r="H955" s="12"/>
      <c r="I955" s="12"/>
      <c r="J955" s="12"/>
      <c r="K955" s="12"/>
      <c r="L955" s="12"/>
      <c r="M955" s="12"/>
      <c r="N955" s="12"/>
      <c r="O955" s="12"/>
      <c r="P955" s="12"/>
      <c r="Q955" s="12"/>
      <c r="R955" s="12"/>
      <c r="S955" s="12"/>
      <c r="T955" s="12"/>
      <c r="U955" s="12"/>
      <c r="V955" s="12"/>
      <c r="W955" s="12"/>
    </row>
    <row r="956" spans="1:23">
      <c r="A956" s="12"/>
      <c r="B956" s="12"/>
      <c r="C956" s="12"/>
      <c r="D956" s="12"/>
      <c r="E956" s="12"/>
      <c r="F956" s="12"/>
      <c r="G956" s="12"/>
      <c r="H956" s="12"/>
      <c r="I956" s="12"/>
      <c r="J956" s="12"/>
      <c r="K956" s="12"/>
      <c r="L956" s="12"/>
      <c r="M956" s="12"/>
      <c r="N956" s="12"/>
      <c r="O956" s="12"/>
      <c r="P956" s="12"/>
      <c r="Q956" s="12"/>
      <c r="R956" s="12"/>
      <c r="S956" s="12"/>
      <c r="T956" s="12"/>
      <c r="U956" s="12"/>
      <c r="V956" s="12"/>
      <c r="W956" s="12"/>
    </row>
    <row r="957" spans="1:23">
      <c r="A957" s="12"/>
      <c r="B957" s="12"/>
      <c r="C957" s="12"/>
      <c r="D957" s="12"/>
      <c r="E957" s="12"/>
      <c r="F957" s="12"/>
      <c r="G957" s="12"/>
      <c r="H957" s="12"/>
      <c r="I957" s="12"/>
      <c r="J957" s="12"/>
      <c r="K957" s="12"/>
      <c r="L957" s="12"/>
      <c r="M957" s="12"/>
      <c r="N957" s="12"/>
      <c r="O957" s="12"/>
      <c r="P957" s="12"/>
      <c r="Q957" s="12"/>
      <c r="R957" s="12"/>
      <c r="S957" s="12"/>
      <c r="T957" s="12"/>
      <c r="U957" s="12"/>
      <c r="V957" s="12"/>
      <c r="W957" s="12"/>
    </row>
    <row r="958" spans="1:23">
      <c r="A958" s="12"/>
      <c r="B958" s="12"/>
      <c r="C958" s="12"/>
      <c r="D958" s="12"/>
      <c r="E958" s="12"/>
      <c r="F958" s="12"/>
      <c r="G958" s="12"/>
      <c r="H958" s="12"/>
      <c r="I958" s="12"/>
      <c r="J958" s="12"/>
      <c r="K958" s="12"/>
      <c r="L958" s="12"/>
      <c r="M958" s="12"/>
      <c r="N958" s="12"/>
      <c r="O958" s="12"/>
      <c r="P958" s="12"/>
      <c r="Q958" s="12"/>
      <c r="R958" s="12"/>
      <c r="S958" s="12"/>
      <c r="T958" s="12"/>
      <c r="U958" s="12"/>
      <c r="V958" s="12"/>
      <c r="W958" s="12"/>
    </row>
    <row r="959" spans="1:23">
      <c r="A959" s="12"/>
      <c r="B959" s="12"/>
      <c r="C959" s="12"/>
      <c r="D959" s="12"/>
      <c r="E959" s="12"/>
      <c r="F959" s="12"/>
      <c r="G959" s="12"/>
      <c r="H959" s="12"/>
      <c r="I959" s="12"/>
      <c r="J959" s="12"/>
      <c r="K959" s="12"/>
      <c r="L959" s="12"/>
      <c r="M959" s="12"/>
      <c r="N959" s="12"/>
      <c r="O959" s="12"/>
      <c r="P959" s="12"/>
      <c r="Q959" s="12"/>
      <c r="R959" s="12"/>
      <c r="S959" s="12"/>
      <c r="T959" s="12"/>
      <c r="U959" s="12"/>
      <c r="V959" s="12"/>
      <c r="W959" s="12"/>
    </row>
    <row r="960" spans="1:23">
      <c r="A960" s="12"/>
      <c r="B960" s="12"/>
      <c r="C960" s="12"/>
      <c r="D960" s="12"/>
      <c r="E960" s="12"/>
      <c r="F960" s="12"/>
      <c r="G960" s="12"/>
      <c r="H960" s="12"/>
      <c r="I960" s="12"/>
      <c r="J960" s="12"/>
      <c r="K960" s="12"/>
      <c r="L960" s="12"/>
      <c r="M960" s="12"/>
      <c r="N960" s="12"/>
      <c r="O960" s="12"/>
      <c r="P960" s="12"/>
      <c r="Q960" s="12"/>
      <c r="R960" s="12"/>
      <c r="S960" s="12"/>
      <c r="T960" s="12"/>
      <c r="U960" s="12"/>
      <c r="V960" s="12"/>
      <c r="W960" s="12"/>
    </row>
    <row r="961" spans="1:23">
      <c r="A961" s="12"/>
      <c r="B961" s="12"/>
      <c r="C961" s="12"/>
      <c r="D961" s="12"/>
      <c r="E961" s="12"/>
      <c r="F961" s="12"/>
      <c r="G961" s="12"/>
      <c r="H961" s="12"/>
      <c r="I961" s="12"/>
      <c r="J961" s="12"/>
      <c r="K961" s="12"/>
      <c r="L961" s="12"/>
      <c r="M961" s="12"/>
      <c r="N961" s="12"/>
      <c r="O961" s="12"/>
      <c r="P961" s="12"/>
      <c r="Q961" s="12"/>
      <c r="R961" s="12"/>
      <c r="S961" s="12"/>
      <c r="T961" s="12"/>
      <c r="U961" s="12"/>
      <c r="V961" s="12"/>
      <c r="W961" s="12"/>
    </row>
    <row r="962" spans="1:23">
      <c r="A962" s="12"/>
      <c r="B962" s="12"/>
      <c r="C962" s="12"/>
      <c r="D962" s="12"/>
      <c r="E962" s="12"/>
      <c r="F962" s="12"/>
      <c r="G962" s="12"/>
      <c r="H962" s="12"/>
      <c r="I962" s="12"/>
      <c r="J962" s="12"/>
      <c r="K962" s="12"/>
      <c r="L962" s="12"/>
      <c r="M962" s="12"/>
      <c r="N962" s="12"/>
      <c r="O962" s="12"/>
      <c r="P962" s="12"/>
      <c r="Q962" s="12"/>
      <c r="R962" s="12"/>
      <c r="S962" s="12"/>
      <c r="T962" s="12"/>
      <c r="U962" s="12"/>
      <c r="V962" s="12"/>
      <c r="W962" s="12"/>
    </row>
    <row r="963" spans="1:23">
      <c r="A963" s="12"/>
      <c r="B963" s="12"/>
      <c r="C963" s="12"/>
      <c r="D963" s="12"/>
      <c r="E963" s="12"/>
      <c r="F963" s="12"/>
      <c r="G963" s="12"/>
      <c r="H963" s="12"/>
      <c r="I963" s="12"/>
      <c r="J963" s="12"/>
      <c r="K963" s="12"/>
      <c r="L963" s="12"/>
      <c r="M963" s="12"/>
      <c r="N963" s="12"/>
      <c r="O963" s="12"/>
      <c r="P963" s="12"/>
      <c r="Q963" s="12"/>
      <c r="R963" s="12"/>
      <c r="S963" s="12"/>
      <c r="T963" s="12"/>
      <c r="U963" s="12"/>
      <c r="V963" s="12"/>
      <c r="W963" s="12"/>
    </row>
    <row r="964" spans="1:23">
      <c r="A964" s="12"/>
      <c r="B964" s="12"/>
      <c r="C964" s="12"/>
      <c r="D964" s="12"/>
      <c r="E964" s="12"/>
      <c r="F964" s="12"/>
      <c r="G964" s="12"/>
      <c r="H964" s="12"/>
      <c r="I964" s="12"/>
      <c r="J964" s="12"/>
      <c r="K964" s="12"/>
      <c r="L964" s="12"/>
      <c r="M964" s="12"/>
      <c r="N964" s="12"/>
      <c r="O964" s="12"/>
      <c r="P964" s="12"/>
      <c r="Q964" s="12"/>
      <c r="R964" s="12"/>
      <c r="S964" s="12"/>
      <c r="T964" s="12"/>
      <c r="U964" s="12"/>
      <c r="V964" s="12"/>
      <c r="W964" s="12"/>
    </row>
    <row r="965" spans="1:23">
      <c r="A965" s="12"/>
      <c r="B965" s="12"/>
      <c r="C965" s="12"/>
      <c r="D965" s="12"/>
      <c r="E965" s="12"/>
      <c r="F965" s="12"/>
      <c r="G965" s="12"/>
      <c r="H965" s="12"/>
      <c r="I965" s="12"/>
      <c r="J965" s="12"/>
      <c r="K965" s="12"/>
      <c r="L965" s="12"/>
      <c r="M965" s="12"/>
      <c r="N965" s="12"/>
      <c r="O965" s="12"/>
      <c r="P965" s="12"/>
      <c r="Q965" s="12"/>
      <c r="R965" s="12"/>
      <c r="S965" s="12"/>
      <c r="T965" s="12"/>
      <c r="U965" s="12"/>
      <c r="V965" s="12"/>
      <c r="W965" s="12"/>
    </row>
    <row r="966" spans="1:23">
      <c r="A966" s="12"/>
      <c r="B966" s="12"/>
      <c r="C966" s="12"/>
      <c r="D966" s="12"/>
      <c r="E966" s="12"/>
      <c r="F966" s="12"/>
      <c r="G966" s="12"/>
      <c r="H966" s="12"/>
      <c r="I966" s="12"/>
      <c r="J966" s="12"/>
      <c r="K966" s="12"/>
      <c r="L966" s="12"/>
      <c r="M966" s="12"/>
      <c r="N966" s="12"/>
      <c r="O966" s="12"/>
      <c r="P966" s="12"/>
      <c r="Q966" s="12"/>
      <c r="R966" s="12"/>
      <c r="S966" s="12"/>
      <c r="T966" s="12"/>
      <c r="U966" s="12"/>
      <c r="V966" s="12"/>
      <c r="W966" s="12"/>
    </row>
    <row r="967" spans="1:23">
      <c r="A967" s="12"/>
      <c r="B967" s="12"/>
      <c r="C967" s="12"/>
      <c r="D967" s="12"/>
      <c r="E967" s="12"/>
      <c r="F967" s="12"/>
      <c r="G967" s="12"/>
      <c r="H967" s="12"/>
      <c r="I967" s="12"/>
      <c r="J967" s="12"/>
      <c r="K967" s="12"/>
      <c r="L967" s="12"/>
      <c r="M967" s="12"/>
      <c r="N967" s="12"/>
      <c r="O967" s="12"/>
      <c r="P967" s="12"/>
      <c r="Q967" s="12"/>
      <c r="R967" s="12"/>
      <c r="S967" s="12"/>
      <c r="T967" s="12"/>
      <c r="U967" s="12"/>
      <c r="V967" s="12"/>
      <c r="W967" s="12"/>
    </row>
    <row r="968" spans="1:23">
      <c r="A968" s="12"/>
      <c r="B968" s="12"/>
      <c r="C968" s="12"/>
      <c r="D968" s="12"/>
      <c r="E968" s="12"/>
      <c r="F968" s="12"/>
      <c r="G968" s="12"/>
      <c r="H968" s="12"/>
      <c r="I968" s="12"/>
      <c r="J968" s="12"/>
      <c r="K968" s="12"/>
      <c r="L968" s="12"/>
      <c r="M968" s="12"/>
      <c r="N968" s="12"/>
      <c r="O968" s="12"/>
      <c r="P968" s="12"/>
      <c r="Q968" s="12"/>
      <c r="R968" s="12"/>
      <c r="S968" s="12"/>
      <c r="T968" s="12"/>
      <c r="U968" s="12"/>
      <c r="V968" s="12"/>
      <c r="W968" s="12"/>
    </row>
    <row r="969" spans="1:23">
      <c r="A969" s="12"/>
      <c r="B969" s="12"/>
      <c r="C969" s="12"/>
      <c r="D969" s="12"/>
      <c r="E969" s="12"/>
      <c r="F969" s="12"/>
      <c r="G969" s="12"/>
      <c r="H969" s="12"/>
      <c r="I969" s="12"/>
      <c r="J969" s="12"/>
      <c r="K969" s="12"/>
      <c r="L969" s="12"/>
      <c r="M969" s="12"/>
      <c r="N969" s="12"/>
      <c r="O969" s="12"/>
      <c r="P969" s="12"/>
      <c r="Q969" s="12"/>
      <c r="R969" s="12"/>
      <c r="S969" s="12"/>
      <c r="T969" s="12"/>
      <c r="U969" s="12"/>
      <c r="V969" s="12"/>
      <c r="W969" s="12"/>
    </row>
    <row r="970" spans="1:23">
      <c r="A970" s="12"/>
      <c r="B970" s="12"/>
      <c r="C970" s="12"/>
      <c r="D970" s="12"/>
      <c r="E970" s="12"/>
      <c r="F970" s="12"/>
      <c r="G970" s="12"/>
      <c r="H970" s="12"/>
      <c r="I970" s="12"/>
      <c r="J970" s="12"/>
      <c r="K970" s="12"/>
      <c r="L970" s="12"/>
      <c r="M970" s="12"/>
      <c r="N970" s="12"/>
      <c r="O970" s="12"/>
      <c r="P970" s="12"/>
      <c r="Q970" s="12"/>
      <c r="R970" s="12"/>
      <c r="S970" s="12"/>
      <c r="T970" s="12"/>
      <c r="U970" s="12"/>
      <c r="V970" s="12"/>
      <c r="W970" s="12"/>
    </row>
    <row r="971" spans="1:23">
      <c r="A971" s="12"/>
      <c r="B971" s="12"/>
      <c r="C971" s="12"/>
      <c r="D971" s="12"/>
      <c r="E971" s="12"/>
      <c r="F971" s="12"/>
      <c r="G971" s="12"/>
      <c r="H971" s="12"/>
      <c r="I971" s="12"/>
      <c r="J971" s="12"/>
      <c r="K971" s="12"/>
      <c r="L971" s="12"/>
      <c r="M971" s="12"/>
      <c r="N971" s="12"/>
      <c r="O971" s="12"/>
      <c r="P971" s="12"/>
      <c r="Q971" s="12"/>
      <c r="R971" s="12"/>
      <c r="S971" s="12"/>
      <c r="T971" s="12"/>
      <c r="U971" s="12"/>
      <c r="V971" s="12"/>
      <c r="W971" s="12"/>
    </row>
    <row r="972" spans="1:23">
      <c r="A972" s="12"/>
      <c r="B972" s="12"/>
      <c r="C972" s="12"/>
      <c r="D972" s="12"/>
      <c r="E972" s="12"/>
      <c r="F972" s="12"/>
      <c r="G972" s="12"/>
      <c r="H972" s="12"/>
      <c r="I972" s="12"/>
      <c r="J972" s="12"/>
      <c r="K972" s="12"/>
      <c r="L972" s="12"/>
      <c r="M972" s="12"/>
      <c r="N972" s="12"/>
      <c r="O972" s="12"/>
      <c r="P972" s="12"/>
      <c r="Q972" s="12"/>
      <c r="R972" s="12"/>
      <c r="S972" s="12"/>
      <c r="T972" s="12"/>
      <c r="U972" s="12"/>
      <c r="V972" s="12"/>
      <c r="W972" s="12"/>
    </row>
    <row r="973" spans="1:23">
      <c r="A973" s="12"/>
      <c r="B973" s="12"/>
      <c r="C973" s="12"/>
      <c r="D973" s="12"/>
      <c r="E973" s="12"/>
      <c r="F973" s="12"/>
      <c r="G973" s="12"/>
      <c r="H973" s="12"/>
      <c r="I973" s="12"/>
      <c r="J973" s="12"/>
      <c r="K973" s="12"/>
      <c r="L973" s="12"/>
      <c r="M973" s="12"/>
      <c r="N973" s="12"/>
      <c r="O973" s="12"/>
      <c r="P973" s="12"/>
      <c r="Q973" s="12"/>
      <c r="R973" s="12"/>
      <c r="S973" s="12"/>
      <c r="T973" s="12"/>
      <c r="U973" s="12"/>
      <c r="V973" s="12"/>
      <c r="W973" s="12"/>
    </row>
    <row r="974" spans="1:23">
      <c r="A974" s="12"/>
      <c r="B974" s="12"/>
      <c r="C974" s="12"/>
      <c r="D974" s="12"/>
      <c r="E974" s="12"/>
      <c r="F974" s="12"/>
      <c r="G974" s="12"/>
      <c r="H974" s="12"/>
      <c r="I974" s="12"/>
      <c r="J974" s="12"/>
      <c r="K974" s="12"/>
      <c r="L974" s="12"/>
      <c r="M974" s="12"/>
      <c r="N974" s="12"/>
      <c r="O974" s="12"/>
      <c r="P974" s="12"/>
      <c r="Q974" s="12"/>
      <c r="R974" s="12"/>
      <c r="S974" s="12"/>
      <c r="T974" s="12"/>
      <c r="U974" s="12"/>
      <c r="V974" s="12"/>
      <c r="W974" s="12"/>
    </row>
    <row r="975" spans="1:23">
      <c r="A975" s="12"/>
      <c r="B975" s="12"/>
      <c r="C975" s="12"/>
      <c r="D975" s="12"/>
      <c r="E975" s="12"/>
      <c r="F975" s="12"/>
      <c r="G975" s="12"/>
      <c r="H975" s="12"/>
      <c r="I975" s="12"/>
      <c r="J975" s="12"/>
      <c r="K975" s="12"/>
      <c r="L975" s="12"/>
      <c r="M975" s="12"/>
      <c r="N975" s="12"/>
      <c r="O975" s="12"/>
      <c r="P975" s="12"/>
      <c r="Q975" s="12"/>
      <c r="R975" s="12"/>
      <c r="S975" s="12"/>
      <c r="T975" s="12"/>
      <c r="U975" s="12"/>
      <c r="V975" s="12"/>
      <c r="W975" s="12"/>
    </row>
    <row r="976" spans="1:23">
      <c r="A976" s="12"/>
      <c r="B976" s="12"/>
      <c r="C976" s="12"/>
      <c r="D976" s="12"/>
      <c r="E976" s="12"/>
      <c r="F976" s="12"/>
      <c r="G976" s="12"/>
      <c r="H976" s="12"/>
      <c r="I976" s="12"/>
      <c r="J976" s="12"/>
      <c r="K976" s="12"/>
      <c r="L976" s="12"/>
      <c r="M976" s="12"/>
      <c r="N976" s="12"/>
      <c r="O976" s="12"/>
      <c r="P976" s="12"/>
      <c r="Q976" s="12"/>
      <c r="R976" s="12"/>
      <c r="S976" s="12"/>
      <c r="T976" s="12"/>
      <c r="U976" s="12"/>
      <c r="V976" s="12"/>
      <c r="W976" s="12"/>
    </row>
    <row r="977" spans="1:23">
      <c r="A977" s="12"/>
      <c r="B977" s="12"/>
      <c r="C977" s="12"/>
      <c r="D977" s="12"/>
      <c r="E977" s="12"/>
      <c r="F977" s="12"/>
      <c r="G977" s="12"/>
      <c r="H977" s="12"/>
      <c r="I977" s="12"/>
      <c r="J977" s="12"/>
      <c r="K977" s="12"/>
      <c r="L977" s="12"/>
      <c r="M977" s="12"/>
      <c r="N977" s="12"/>
      <c r="O977" s="12"/>
      <c r="P977" s="12"/>
      <c r="Q977" s="12"/>
      <c r="R977" s="12"/>
      <c r="S977" s="12"/>
      <c r="T977" s="12"/>
      <c r="U977" s="12"/>
      <c r="V977" s="12"/>
      <c r="W977" s="12"/>
    </row>
    <row r="978" spans="1:23">
      <c r="A978" s="12"/>
      <c r="B978" s="12"/>
      <c r="C978" s="12"/>
      <c r="D978" s="12"/>
      <c r="E978" s="12"/>
      <c r="F978" s="12"/>
      <c r="G978" s="12"/>
      <c r="H978" s="12"/>
      <c r="I978" s="12"/>
      <c r="J978" s="12"/>
      <c r="K978" s="12"/>
      <c r="L978" s="12"/>
      <c r="M978" s="12"/>
      <c r="N978" s="12"/>
      <c r="O978" s="12"/>
      <c r="P978" s="12"/>
      <c r="Q978" s="12"/>
      <c r="R978" s="12"/>
      <c r="S978" s="12"/>
      <c r="T978" s="12"/>
      <c r="U978" s="12"/>
      <c r="V978" s="12"/>
      <c r="W978" s="12"/>
    </row>
    <row r="979" spans="1:23">
      <c r="A979" s="12"/>
      <c r="B979" s="12"/>
      <c r="C979" s="12"/>
      <c r="D979" s="12"/>
      <c r="E979" s="12"/>
      <c r="F979" s="12"/>
      <c r="G979" s="12"/>
      <c r="H979" s="12"/>
      <c r="I979" s="12"/>
      <c r="J979" s="12"/>
      <c r="K979" s="12"/>
      <c r="L979" s="12"/>
      <c r="M979" s="12"/>
      <c r="N979" s="12"/>
      <c r="O979" s="12"/>
      <c r="P979" s="12"/>
      <c r="Q979" s="12"/>
      <c r="R979" s="12"/>
      <c r="S979" s="12"/>
      <c r="T979" s="12"/>
      <c r="U979" s="12"/>
      <c r="V979" s="12"/>
      <c r="W979" s="12"/>
    </row>
    <row r="980" spans="1:23">
      <c r="A980" s="12"/>
      <c r="B980" s="12"/>
      <c r="C980" s="12"/>
      <c r="D980" s="12"/>
      <c r="E980" s="12"/>
      <c r="F980" s="12"/>
      <c r="G980" s="12"/>
      <c r="H980" s="12"/>
      <c r="I980" s="12"/>
      <c r="J980" s="12"/>
      <c r="K980" s="12"/>
      <c r="L980" s="12"/>
      <c r="M980" s="12"/>
      <c r="N980" s="12"/>
      <c r="O980" s="12"/>
      <c r="P980" s="12"/>
      <c r="Q980" s="12"/>
      <c r="R980" s="12"/>
      <c r="S980" s="12"/>
      <c r="T980" s="12"/>
      <c r="U980" s="12"/>
      <c r="V980" s="12"/>
      <c r="W980" s="12"/>
    </row>
    <row r="981" spans="1:23">
      <c r="A981" s="12"/>
      <c r="B981" s="12"/>
      <c r="C981" s="12"/>
      <c r="D981" s="12"/>
      <c r="E981" s="12"/>
      <c r="F981" s="12"/>
      <c r="G981" s="12"/>
      <c r="H981" s="12"/>
      <c r="I981" s="12"/>
      <c r="J981" s="12"/>
      <c r="K981" s="12"/>
      <c r="L981" s="12"/>
      <c r="M981" s="12"/>
      <c r="N981" s="12"/>
      <c r="O981" s="12"/>
      <c r="P981" s="12"/>
      <c r="Q981" s="12"/>
      <c r="R981" s="12"/>
      <c r="S981" s="12"/>
      <c r="T981" s="12"/>
      <c r="U981" s="12"/>
      <c r="V981" s="12"/>
      <c r="W981" s="12"/>
    </row>
    <row r="982" spans="1:23">
      <c r="A982" s="12"/>
      <c r="B982" s="12"/>
      <c r="C982" s="12"/>
      <c r="D982" s="12"/>
      <c r="E982" s="12"/>
      <c r="F982" s="12"/>
      <c r="G982" s="12"/>
      <c r="H982" s="12"/>
      <c r="I982" s="12"/>
      <c r="J982" s="12"/>
      <c r="K982" s="12"/>
      <c r="L982" s="12"/>
      <c r="M982" s="12"/>
      <c r="N982" s="12"/>
      <c r="O982" s="12"/>
      <c r="P982" s="12"/>
      <c r="Q982" s="12"/>
      <c r="R982" s="12"/>
      <c r="S982" s="12"/>
      <c r="T982" s="12"/>
      <c r="U982" s="12"/>
      <c r="V982" s="12"/>
      <c r="W982" s="12"/>
    </row>
    <row r="983" spans="1:23">
      <c r="A983" s="12"/>
      <c r="B983" s="12"/>
      <c r="C983" s="12"/>
      <c r="D983" s="12"/>
      <c r="E983" s="12"/>
      <c r="F983" s="12"/>
      <c r="G983" s="12"/>
      <c r="H983" s="12"/>
      <c r="I983" s="12"/>
      <c r="J983" s="12"/>
      <c r="K983" s="12"/>
      <c r="L983" s="12"/>
      <c r="M983" s="12"/>
      <c r="N983" s="12"/>
      <c r="O983" s="12"/>
      <c r="P983" s="12"/>
      <c r="Q983" s="12"/>
      <c r="R983" s="12"/>
      <c r="S983" s="12"/>
      <c r="T983" s="12"/>
      <c r="U983" s="12"/>
      <c r="V983" s="12"/>
      <c r="W983" s="12"/>
    </row>
    <row r="984" spans="1:23">
      <c r="A984" s="12"/>
      <c r="B984" s="12"/>
      <c r="C984" s="12"/>
      <c r="D984" s="12"/>
      <c r="E984" s="12"/>
      <c r="F984" s="12"/>
      <c r="G984" s="12"/>
      <c r="H984" s="12"/>
      <c r="I984" s="12"/>
      <c r="J984" s="12"/>
      <c r="K984" s="12"/>
      <c r="L984" s="12"/>
      <c r="M984" s="12"/>
      <c r="N984" s="12"/>
      <c r="O984" s="12"/>
      <c r="P984" s="12"/>
      <c r="Q984" s="12"/>
      <c r="R984" s="12"/>
      <c r="S984" s="12"/>
      <c r="T984" s="12"/>
      <c r="U984" s="12"/>
      <c r="V984" s="12"/>
      <c r="W984" s="12"/>
    </row>
    <row r="985" spans="1:23">
      <c r="A985" s="12"/>
      <c r="B985" s="12"/>
      <c r="C985" s="12"/>
      <c r="D985" s="12"/>
      <c r="E985" s="12"/>
      <c r="F985" s="12"/>
      <c r="G985" s="12"/>
      <c r="H985" s="12"/>
      <c r="I985" s="12"/>
      <c r="J985" s="12"/>
      <c r="K985" s="12"/>
      <c r="L985" s="12"/>
      <c r="M985" s="12"/>
      <c r="N985" s="12"/>
      <c r="O985" s="12"/>
      <c r="P985" s="12"/>
      <c r="Q985" s="12"/>
      <c r="R985" s="12"/>
      <c r="S985" s="12"/>
      <c r="T985" s="12"/>
      <c r="U985" s="12"/>
      <c r="V985" s="12"/>
      <c r="W985" s="12"/>
    </row>
    <row r="986" spans="1:23">
      <c r="A986" s="12"/>
      <c r="B986" s="12"/>
      <c r="C986" s="12"/>
      <c r="D986" s="12"/>
      <c r="E986" s="12"/>
      <c r="F986" s="12"/>
      <c r="G986" s="12"/>
      <c r="H986" s="12"/>
      <c r="I986" s="12"/>
      <c r="J986" s="12"/>
      <c r="K986" s="12"/>
      <c r="L986" s="12"/>
      <c r="M986" s="12"/>
      <c r="N986" s="12"/>
      <c r="O986" s="12"/>
      <c r="P986" s="12"/>
      <c r="Q986" s="12"/>
      <c r="R986" s="12"/>
      <c r="S986" s="12"/>
      <c r="T986" s="12"/>
      <c r="U986" s="12"/>
      <c r="V986" s="12"/>
      <c r="W986" s="12"/>
    </row>
    <row r="987" spans="1:23">
      <c r="A987" s="12"/>
      <c r="B987" s="12"/>
      <c r="C987" s="12"/>
      <c r="D987" s="12"/>
      <c r="E987" s="12"/>
      <c r="F987" s="12"/>
      <c r="G987" s="12"/>
      <c r="H987" s="12"/>
      <c r="I987" s="12"/>
      <c r="J987" s="12"/>
      <c r="K987" s="12"/>
      <c r="L987" s="12"/>
      <c r="M987" s="12"/>
      <c r="N987" s="12"/>
      <c r="O987" s="12"/>
      <c r="P987" s="12"/>
      <c r="Q987" s="12"/>
      <c r="R987" s="12"/>
      <c r="S987" s="12"/>
      <c r="T987" s="12"/>
      <c r="U987" s="12"/>
      <c r="V987" s="12"/>
      <c r="W987" s="12"/>
    </row>
    <row r="988" spans="1:23">
      <c r="A988" s="12"/>
      <c r="B988" s="12"/>
      <c r="C988" s="12"/>
      <c r="D988" s="12"/>
      <c r="E988" s="12"/>
      <c r="F988" s="12"/>
      <c r="G988" s="12"/>
      <c r="H988" s="12"/>
      <c r="I988" s="12"/>
      <c r="J988" s="12"/>
      <c r="K988" s="12"/>
      <c r="L988" s="12"/>
      <c r="M988" s="12"/>
      <c r="N988" s="12"/>
      <c r="O988" s="12"/>
      <c r="P988" s="12"/>
      <c r="Q988" s="12"/>
      <c r="R988" s="12"/>
      <c r="S988" s="12"/>
      <c r="T988" s="12"/>
      <c r="U988" s="12"/>
      <c r="V988" s="12"/>
      <c r="W988" s="12"/>
    </row>
    <row r="989" spans="1:23">
      <c r="A989" s="12"/>
      <c r="B989" s="12"/>
      <c r="C989" s="12"/>
      <c r="D989" s="12"/>
      <c r="E989" s="12"/>
      <c r="F989" s="12"/>
      <c r="G989" s="12"/>
      <c r="H989" s="12"/>
      <c r="I989" s="12"/>
      <c r="J989" s="12"/>
      <c r="K989" s="12"/>
      <c r="L989" s="12"/>
      <c r="M989" s="12"/>
      <c r="N989" s="12"/>
      <c r="O989" s="12"/>
      <c r="P989" s="12"/>
      <c r="Q989" s="12"/>
      <c r="R989" s="12"/>
      <c r="S989" s="12"/>
      <c r="T989" s="12"/>
      <c r="U989" s="12"/>
      <c r="V989" s="12"/>
      <c r="W989" s="12"/>
    </row>
    <row r="990" spans="1:23">
      <c r="A990" s="12"/>
      <c r="B990" s="12"/>
      <c r="C990" s="12"/>
      <c r="D990" s="12"/>
      <c r="E990" s="12"/>
      <c r="F990" s="12"/>
      <c r="G990" s="12"/>
      <c r="H990" s="12"/>
      <c r="I990" s="12"/>
      <c r="J990" s="12"/>
      <c r="K990" s="12"/>
      <c r="L990" s="12"/>
      <c r="M990" s="12"/>
      <c r="N990" s="12"/>
      <c r="O990" s="12"/>
      <c r="P990" s="12"/>
      <c r="Q990" s="12"/>
      <c r="R990" s="12"/>
      <c r="S990" s="12"/>
      <c r="T990" s="12"/>
      <c r="U990" s="12"/>
      <c r="V990" s="12"/>
      <c r="W990" s="12"/>
    </row>
    <row r="991" spans="1:23">
      <c r="A991" s="12"/>
      <c r="B991" s="12"/>
      <c r="C991" s="12"/>
      <c r="D991" s="12"/>
      <c r="E991" s="12"/>
      <c r="F991" s="12"/>
      <c r="G991" s="12"/>
      <c r="H991" s="12"/>
      <c r="I991" s="12"/>
      <c r="J991" s="12"/>
      <c r="K991" s="12"/>
      <c r="L991" s="12"/>
      <c r="M991" s="12"/>
      <c r="N991" s="12"/>
      <c r="O991" s="12"/>
      <c r="P991" s="12"/>
      <c r="Q991" s="12"/>
      <c r="R991" s="12"/>
      <c r="S991" s="12"/>
      <c r="T991" s="12"/>
      <c r="U991" s="12"/>
      <c r="V991" s="12"/>
      <c r="W991" s="12"/>
    </row>
    <row r="992" spans="1:23">
      <c r="A992" s="12"/>
      <c r="B992" s="12"/>
      <c r="C992" s="12"/>
      <c r="D992" s="12"/>
      <c r="E992" s="12"/>
      <c r="F992" s="12"/>
      <c r="G992" s="12"/>
      <c r="H992" s="12"/>
      <c r="I992" s="12"/>
      <c r="J992" s="12"/>
      <c r="K992" s="12"/>
      <c r="L992" s="12"/>
      <c r="M992" s="12"/>
      <c r="N992" s="12"/>
      <c r="O992" s="12"/>
      <c r="P992" s="12"/>
      <c r="Q992" s="12"/>
      <c r="R992" s="12"/>
      <c r="S992" s="12"/>
      <c r="T992" s="12"/>
      <c r="U992" s="12"/>
      <c r="V992" s="12"/>
      <c r="W992" s="12"/>
    </row>
    <row r="993" spans="1:23">
      <c r="A993" s="12"/>
      <c r="B993" s="12"/>
      <c r="C993" s="12"/>
      <c r="D993" s="12"/>
      <c r="E993" s="12"/>
      <c r="F993" s="12"/>
      <c r="G993" s="12"/>
      <c r="H993" s="12"/>
      <c r="I993" s="12"/>
      <c r="J993" s="12"/>
      <c r="K993" s="12"/>
      <c r="L993" s="12"/>
      <c r="M993" s="12"/>
      <c r="N993" s="12"/>
      <c r="O993" s="12"/>
      <c r="P993" s="12"/>
      <c r="Q993" s="12"/>
      <c r="R993" s="12"/>
      <c r="S993" s="12"/>
      <c r="T993" s="12"/>
      <c r="U993" s="12"/>
      <c r="V993" s="12"/>
      <c r="W993" s="12"/>
    </row>
    <row r="994" spans="1:23">
      <c r="A994" s="12"/>
      <c r="B994" s="12"/>
      <c r="C994" s="12"/>
      <c r="D994" s="12"/>
      <c r="E994" s="12"/>
      <c r="F994" s="12"/>
      <c r="G994" s="12"/>
      <c r="H994" s="12"/>
      <c r="I994" s="12"/>
      <c r="J994" s="12"/>
      <c r="K994" s="12"/>
      <c r="L994" s="12"/>
      <c r="M994" s="12"/>
      <c r="N994" s="12"/>
      <c r="O994" s="12"/>
      <c r="P994" s="12"/>
      <c r="Q994" s="12"/>
      <c r="R994" s="12"/>
      <c r="S994" s="12"/>
      <c r="T994" s="12"/>
      <c r="U994" s="12"/>
      <c r="V994" s="12"/>
      <c r="W994" s="12"/>
    </row>
    <row r="995" spans="1:23">
      <c r="A995" s="12"/>
      <c r="B995" s="12"/>
      <c r="C995" s="12"/>
      <c r="D995" s="12"/>
      <c r="E995" s="12"/>
      <c r="F995" s="12"/>
      <c r="G995" s="12"/>
      <c r="H995" s="12"/>
      <c r="I995" s="12"/>
      <c r="J995" s="12"/>
      <c r="K995" s="12"/>
      <c r="L995" s="12"/>
      <c r="M995" s="12"/>
      <c r="N995" s="12"/>
      <c r="O995" s="12"/>
      <c r="P995" s="12"/>
      <c r="Q995" s="12"/>
      <c r="R995" s="12"/>
      <c r="S995" s="12"/>
      <c r="T995" s="12"/>
      <c r="U995" s="12"/>
      <c r="V995" s="12"/>
      <c r="W995" s="12"/>
    </row>
    <row r="996" spans="1:23">
      <c r="A996" s="12"/>
      <c r="B996" s="12"/>
      <c r="C996" s="12"/>
      <c r="D996" s="12"/>
      <c r="E996" s="12"/>
      <c r="F996" s="12"/>
      <c r="G996" s="12"/>
      <c r="H996" s="12"/>
      <c r="I996" s="12"/>
      <c r="J996" s="12"/>
      <c r="K996" s="12"/>
      <c r="L996" s="12"/>
      <c r="M996" s="12"/>
      <c r="N996" s="12"/>
      <c r="O996" s="12"/>
      <c r="P996" s="12"/>
      <c r="Q996" s="12"/>
      <c r="R996" s="12"/>
      <c r="S996" s="12"/>
      <c r="T996" s="12"/>
      <c r="U996" s="12"/>
      <c r="V996" s="12"/>
      <c r="W996" s="12"/>
    </row>
    <row r="997" spans="1:23">
      <c r="A997" s="12"/>
      <c r="B997" s="12"/>
      <c r="C997" s="12"/>
      <c r="D997" s="12"/>
      <c r="E997" s="12"/>
      <c r="F997" s="12"/>
      <c r="G997" s="12"/>
      <c r="H997" s="12"/>
      <c r="I997" s="12"/>
      <c r="J997" s="12"/>
      <c r="K997" s="12"/>
      <c r="L997" s="12"/>
      <c r="M997" s="12"/>
      <c r="N997" s="12"/>
      <c r="O997" s="12"/>
      <c r="P997" s="12"/>
      <c r="Q997" s="12"/>
      <c r="R997" s="12"/>
      <c r="S997" s="12"/>
      <c r="T997" s="12"/>
      <c r="U997" s="12"/>
      <c r="V997" s="12"/>
      <c r="W997" s="12"/>
    </row>
    <row r="998" spans="1:23">
      <c r="A998" s="12"/>
      <c r="B998" s="12"/>
      <c r="C998" s="12"/>
      <c r="D998" s="12"/>
      <c r="E998" s="12"/>
      <c r="F998" s="12"/>
      <c r="G998" s="12"/>
      <c r="H998" s="12"/>
      <c r="I998" s="12"/>
      <c r="J998" s="12"/>
      <c r="K998" s="12"/>
      <c r="L998" s="12"/>
      <c r="M998" s="12"/>
      <c r="N998" s="12"/>
      <c r="O998" s="12"/>
      <c r="P998" s="12"/>
      <c r="Q998" s="12"/>
      <c r="R998" s="12"/>
      <c r="S998" s="12"/>
      <c r="T998" s="12"/>
      <c r="U998" s="12"/>
      <c r="V998" s="12"/>
      <c r="W998" s="12"/>
    </row>
    <row r="999" spans="1:23">
      <c r="A999" s="12"/>
      <c r="B999" s="12"/>
      <c r="C999" s="12"/>
      <c r="D999" s="12"/>
      <c r="E999" s="12"/>
      <c r="F999" s="12"/>
      <c r="G999" s="12"/>
      <c r="H999" s="12"/>
      <c r="I999" s="12"/>
      <c r="J999" s="12"/>
      <c r="K999" s="12"/>
      <c r="L999" s="12"/>
      <c r="M999" s="12"/>
      <c r="N999" s="12"/>
      <c r="O999" s="12"/>
      <c r="P999" s="12"/>
      <c r="Q999" s="12"/>
      <c r="R999" s="12"/>
      <c r="S999" s="12"/>
      <c r="T999" s="12"/>
      <c r="U999" s="12"/>
      <c r="V999" s="12"/>
      <c r="W999" s="12"/>
    </row>
  </sheetData>
  <phoneticPr fontId="23"/>
  <hyperlinks>
    <hyperlink ref="A3" r:id="rId1" xr:uid="{00000000-0004-0000-0400-000000000000}"/>
    <hyperlink ref="A4" r:id="rId2" xr:uid="{00000000-0004-0000-0400-000001000000}"/>
    <hyperlink ref="A5" r:id="rId3" xr:uid="{00000000-0004-0000-0400-000002000000}"/>
    <hyperlink ref="A6" r:id="rId4" xr:uid="{00000000-0004-0000-0400-000003000000}"/>
    <hyperlink ref="A7" r:id="rId5" xr:uid="{00000000-0004-0000-0400-000004000000}"/>
    <hyperlink ref="A8" r:id="rId6" xr:uid="{00000000-0004-0000-0400-000005000000}"/>
    <hyperlink ref="A9" r:id="rId7" xr:uid="{00000000-0004-0000-0400-000006000000}"/>
    <hyperlink ref="A10" r:id="rId8" xr:uid="{00000000-0004-0000-0400-000007000000}"/>
    <hyperlink ref="A11" r:id="rId9" xr:uid="{00000000-0004-0000-0400-000008000000}"/>
    <hyperlink ref="A12" r:id="rId10" xr:uid="{00000000-0004-0000-0400-000009000000}"/>
    <hyperlink ref="A13" r:id="rId11" xr:uid="{00000000-0004-0000-0400-00000A000000}"/>
    <hyperlink ref="A14" r:id="rId12" xr:uid="{00000000-0004-0000-0400-00000B000000}"/>
    <hyperlink ref="A15" r:id="rId13" xr:uid="{00000000-0004-0000-0400-00000C000000}"/>
    <hyperlink ref="A16" r:id="rId14" xr:uid="{00000000-0004-0000-0400-00000D000000}"/>
    <hyperlink ref="A17" r:id="rId15" xr:uid="{00000000-0004-0000-0400-00000E000000}"/>
    <hyperlink ref="A18" r:id="rId16" xr:uid="{00000000-0004-0000-0400-00000F000000}"/>
    <hyperlink ref="A19" r:id="rId17" xr:uid="{00000000-0004-0000-0400-000010000000}"/>
    <hyperlink ref="A20" r:id="rId18" xr:uid="{00000000-0004-0000-0400-000011000000}"/>
    <hyperlink ref="A21" r:id="rId19" xr:uid="{00000000-0004-0000-0400-000012000000}"/>
    <hyperlink ref="A22" r:id="rId20" xr:uid="{00000000-0004-0000-0400-000013000000}"/>
    <hyperlink ref="A23" r:id="rId21" xr:uid="{00000000-0004-0000-0400-000014000000}"/>
    <hyperlink ref="A24" r:id="rId22" xr:uid="{00000000-0004-0000-0400-000015000000}"/>
    <hyperlink ref="A25" r:id="rId23" xr:uid="{00000000-0004-0000-0400-000016000000}"/>
    <hyperlink ref="A26" r:id="rId24" xr:uid="{00000000-0004-0000-0400-000017000000}"/>
    <hyperlink ref="A27" r:id="rId25" xr:uid="{00000000-0004-0000-0400-000018000000}"/>
    <hyperlink ref="A28" r:id="rId26" xr:uid="{00000000-0004-0000-0400-000019000000}"/>
    <hyperlink ref="A29" r:id="rId27" xr:uid="{00000000-0004-0000-0400-00001A000000}"/>
    <hyperlink ref="A30" r:id="rId28" xr:uid="{00000000-0004-0000-0400-00001B000000}"/>
    <hyperlink ref="A31" r:id="rId29" xr:uid="{00000000-0004-0000-0400-00001C000000}"/>
    <hyperlink ref="A32" r:id="rId30" xr:uid="{00000000-0004-0000-0400-00001D000000}"/>
    <hyperlink ref="A33" r:id="rId31" xr:uid="{00000000-0004-0000-0400-00001E000000}"/>
    <hyperlink ref="A34" r:id="rId32" xr:uid="{00000000-0004-0000-0400-00001F000000}"/>
    <hyperlink ref="A35" r:id="rId33" xr:uid="{00000000-0004-0000-0400-000020000000}"/>
    <hyperlink ref="A36" r:id="rId34" xr:uid="{00000000-0004-0000-0400-000021000000}"/>
    <hyperlink ref="A37" r:id="rId35" xr:uid="{00000000-0004-0000-0400-000022000000}"/>
    <hyperlink ref="A38" r:id="rId36" xr:uid="{00000000-0004-0000-0400-000023000000}"/>
    <hyperlink ref="A39" r:id="rId37" xr:uid="{00000000-0004-0000-0400-000024000000}"/>
    <hyperlink ref="A40" r:id="rId38" xr:uid="{00000000-0004-0000-0400-000025000000}"/>
    <hyperlink ref="A41" r:id="rId39" xr:uid="{00000000-0004-0000-0400-000026000000}"/>
    <hyperlink ref="A42" r:id="rId40" xr:uid="{00000000-0004-0000-0400-000027000000}"/>
    <hyperlink ref="A43" r:id="rId41" xr:uid="{00000000-0004-0000-0400-000028000000}"/>
    <hyperlink ref="A44" r:id="rId42" xr:uid="{00000000-0004-0000-0400-000029000000}"/>
    <hyperlink ref="A45" r:id="rId43" xr:uid="{00000000-0004-0000-0400-00002A000000}"/>
    <hyperlink ref="A46" r:id="rId44" xr:uid="{00000000-0004-0000-0400-00002B000000}"/>
    <hyperlink ref="A47" r:id="rId45" xr:uid="{00000000-0004-0000-0400-00002C000000}"/>
    <hyperlink ref="A48" r:id="rId46" xr:uid="{00000000-0004-0000-0400-00002D000000}"/>
    <hyperlink ref="A49" r:id="rId47" xr:uid="{00000000-0004-0000-0400-00002E000000}"/>
    <hyperlink ref="A50" r:id="rId48" xr:uid="{00000000-0004-0000-0400-00002F000000}"/>
    <hyperlink ref="A51" r:id="rId49" xr:uid="{00000000-0004-0000-0400-000030000000}"/>
    <hyperlink ref="A52" r:id="rId50" xr:uid="{00000000-0004-0000-0400-000031000000}"/>
    <hyperlink ref="A53" r:id="rId51" xr:uid="{00000000-0004-0000-0400-000032000000}"/>
    <hyperlink ref="A54" r:id="rId52" xr:uid="{00000000-0004-0000-0400-000033000000}"/>
    <hyperlink ref="A55" r:id="rId53" xr:uid="{00000000-0004-0000-0400-000034000000}"/>
    <hyperlink ref="A56" r:id="rId54" xr:uid="{00000000-0004-0000-0400-000035000000}"/>
    <hyperlink ref="A57" r:id="rId55" xr:uid="{00000000-0004-0000-0400-000036000000}"/>
    <hyperlink ref="A58" r:id="rId56" xr:uid="{00000000-0004-0000-0400-000037000000}"/>
    <hyperlink ref="A59" r:id="rId57" xr:uid="{00000000-0004-0000-0400-000038000000}"/>
    <hyperlink ref="A60" r:id="rId58" xr:uid="{00000000-0004-0000-0400-000039000000}"/>
    <hyperlink ref="A61" r:id="rId59" xr:uid="{00000000-0004-0000-0400-00003A000000}"/>
    <hyperlink ref="A62" r:id="rId60" xr:uid="{00000000-0004-0000-0400-00003B000000}"/>
    <hyperlink ref="A63" r:id="rId61" xr:uid="{00000000-0004-0000-0400-00003C000000}"/>
    <hyperlink ref="A64" r:id="rId62" xr:uid="{00000000-0004-0000-0400-00003D000000}"/>
    <hyperlink ref="A65" r:id="rId63" xr:uid="{00000000-0004-0000-0400-00003E000000}"/>
    <hyperlink ref="A66" r:id="rId64" xr:uid="{00000000-0004-0000-0400-00003F000000}"/>
    <hyperlink ref="A67" r:id="rId65" xr:uid="{00000000-0004-0000-0400-000040000000}"/>
    <hyperlink ref="A68" r:id="rId66" xr:uid="{00000000-0004-0000-0400-000041000000}"/>
    <hyperlink ref="A69" r:id="rId67" xr:uid="{00000000-0004-0000-0400-000042000000}"/>
    <hyperlink ref="A70" r:id="rId68" xr:uid="{00000000-0004-0000-0400-000043000000}"/>
    <hyperlink ref="A71" r:id="rId69" xr:uid="{00000000-0004-0000-0400-000044000000}"/>
    <hyperlink ref="A72" r:id="rId70" xr:uid="{00000000-0004-0000-0400-000045000000}"/>
    <hyperlink ref="A73" r:id="rId71" xr:uid="{00000000-0004-0000-0400-000046000000}"/>
    <hyperlink ref="A74" r:id="rId72" xr:uid="{00000000-0004-0000-0400-000047000000}"/>
    <hyperlink ref="A75" r:id="rId73" xr:uid="{00000000-0004-0000-0400-000048000000}"/>
    <hyperlink ref="A76" r:id="rId74" xr:uid="{00000000-0004-0000-0400-000049000000}"/>
    <hyperlink ref="A77" r:id="rId75" xr:uid="{00000000-0004-0000-0400-00004A000000}"/>
    <hyperlink ref="A78" r:id="rId76" xr:uid="{00000000-0004-0000-0400-00004B000000}"/>
    <hyperlink ref="A79" r:id="rId77" xr:uid="{00000000-0004-0000-0400-00004C000000}"/>
    <hyperlink ref="A80" r:id="rId78" xr:uid="{00000000-0004-0000-0400-00004D000000}"/>
    <hyperlink ref="A81" r:id="rId79" xr:uid="{00000000-0004-0000-0400-00004E000000}"/>
    <hyperlink ref="A82" r:id="rId80" xr:uid="{00000000-0004-0000-0400-00004F000000}"/>
    <hyperlink ref="A83" r:id="rId81" xr:uid="{00000000-0004-0000-0400-000050000000}"/>
    <hyperlink ref="A84" r:id="rId82" xr:uid="{00000000-0004-0000-0400-000051000000}"/>
    <hyperlink ref="A85" r:id="rId83" xr:uid="{00000000-0004-0000-0400-000052000000}"/>
    <hyperlink ref="A86" r:id="rId84" xr:uid="{00000000-0004-0000-0400-000053000000}"/>
    <hyperlink ref="A87" r:id="rId85" xr:uid="{00000000-0004-0000-0400-000054000000}"/>
    <hyperlink ref="A88" r:id="rId86" xr:uid="{00000000-0004-0000-0400-000055000000}"/>
    <hyperlink ref="A89" r:id="rId87" xr:uid="{00000000-0004-0000-0400-000056000000}"/>
    <hyperlink ref="A90" r:id="rId88" xr:uid="{00000000-0004-0000-0400-000057000000}"/>
    <hyperlink ref="A91" r:id="rId89" xr:uid="{00000000-0004-0000-0400-000058000000}"/>
    <hyperlink ref="A92" r:id="rId90" xr:uid="{00000000-0004-0000-0400-000059000000}"/>
    <hyperlink ref="A93" r:id="rId91" xr:uid="{00000000-0004-0000-0400-00005A000000}"/>
    <hyperlink ref="A94" r:id="rId92" xr:uid="{00000000-0004-0000-0400-00005B000000}"/>
    <hyperlink ref="A95" r:id="rId93" xr:uid="{00000000-0004-0000-0400-00005C000000}"/>
    <hyperlink ref="A96" r:id="rId94" xr:uid="{00000000-0004-0000-0400-00005D000000}"/>
    <hyperlink ref="A97" r:id="rId95" xr:uid="{00000000-0004-0000-0400-00005E000000}"/>
    <hyperlink ref="A98" r:id="rId96" xr:uid="{00000000-0004-0000-0400-00005F000000}"/>
    <hyperlink ref="A99" r:id="rId97" xr:uid="{00000000-0004-0000-0400-000060000000}"/>
    <hyperlink ref="A100" r:id="rId98" xr:uid="{00000000-0004-0000-0400-000061000000}"/>
    <hyperlink ref="A101" r:id="rId99" xr:uid="{00000000-0004-0000-0400-000062000000}"/>
    <hyperlink ref="A102" r:id="rId100" xr:uid="{00000000-0004-0000-0400-000063000000}"/>
    <hyperlink ref="A103" r:id="rId101" xr:uid="{00000000-0004-0000-0400-000064000000}"/>
    <hyperlink ref="A104" r:id="rId102" xr:uid="{00000000-0004-0000-0400-000065000000}"/>
    <hyperlink ref="A105" r:id="rId103" xr:uid="{00000000-0004-0000-0400-000066000000}"/>
    <hyperlink ref="A106" r:id="rId104" xr:uid="{00000000-0004-0000-0400-000067000000}"/>
    <hyperlink ref="A107" r:id="rId105" xr:uid="{00000000-0004-0000-0400-000068000000}"/>
    <hyperlink ref="A108" r:id="rId106" xr:uid="{00000000-0004-0000-0400-000069000000}"/>
    <hyperlink ref="A109" r:id="rId107" xr:uid="{00000000-0004-0000-0400-00006A000000}"/>
    <hyperlink ref="A110" r:id="rId108" xr:uid="{00000000-0004-0000-0400-00006B000000}"/>
    <hyperlink ref="A111" r:id="rId109" xr:uid="{00000000-0004-0000-0400-00006C000000}"/>
    <hyperlink ref="A112" r:id="rId110" xr:uid="{00000000-0004-0000-0400-00006D000000}"/>
    <hyperlink ref="A113" r:id="rId111" xr:uid="{00000000-0004-0000-0400-00006E000000}"/>
    <hyperlink ref="A114" r:id="rId112" xr:uid="{00000000-0004-0000-0400-00006F000000}"/>
    <hyperlink ref="A115" r:id="rId113" xr:uid="{00000000-0004-0000-0400-000070000000}"/>
    <hyperlink ref="A116" r:id="rId114" xr:uid="{00000000-0004-0000-0400-000071000000}"/>
    <hyperlink ref="A117" r:id="rId115" xr:uid="{00000000-0004-0000-0400-000072000000}"/>
    <hyperlink ref="A118" r:id="rId116" xr:uid="{00000000-0004-0000-0400-000073000000}"/>
    <hyperlink ref="A119" r:id="rId117" xr:uid="{00000000-0004-0000-0400-000074000000}"/>
    <hyperlink ref="A120" r:id="rId118" xr:uid="{00000000-0004-0000-0400-000075000000}"/>
    <hyperlink ref="A121" r:id="rId119" xr:uid="{00000000-0004-0000-0400-000076000000}"/>
    <hyperlink ref="A122" r:id="rId120" xr:uid="{00000000-0004-0000-0400-000077000000}"/>
    <hyperlink ref="A123" r:id="rId121" xr:uid="{00000000-0004-0000-0400-000078000000}"/>
    <hyperlink ref="A124" r:id="rId122" xr:uid="{00000000-0004-0000-0400-000079000000}"/>
    <hyperlink ref="A125" r:id="rId123" xr:uid="{00000000-0004-0000-0400-00007A000000}"/>
    <hyperlink ref="A126" r:id="rId124" xr:uid="{00000000-0004-0000-0400-00007B000000}"/>
    <hyperlink ref="A127" r:id="rId125" xr:uid="{00000000-0004-0000-0400-00007C000000}"/>
    <hyperlink ref="A128" r:id="rId126" xr:uid="{00000000-0004-0000-0400-00007D000000}"/>
    <hyperlink ref="A129" r:id="rId127" xr:uid="{00000000-0004-0000-0400-00007E000000}"/>
    <hyperlink ref="A130" r:id="rId128" xr:uid="{00000000-0004-0000-0400-00007F000000}"/>
    <hyperlink ref="A131" r:id="rId129" xr:uid="{00000000-0004-0000-0400-000080000000}"/>
    <hyperlink ref="A132" r:id="rId130" xr:uid="{00000000-0004-0000-0400-000081000000}"/>
    <hyperlink ref="A133" r:id="rId131" xr:uid="{00000000-0004-0000-0400-000082000000}"/>
    <hyperlink ref="A134" r:id="rId132" xr:uid="{00000000-0004-0000-0400-000083000000}"/>
    <hyperlink ref="A135" r:id="rId133" xr:uid="{00000000-0004-0000-0400-000084000000}"/>
    <hyperlink ref="A136" r:id="rId134" xr:uid="{00000000-0004-0000-0400-000085000000}"/>
    <hyperlink ref="A137" r:id="rId135" xr:uid="{00000000-0004-0000-0400-000086000000}"/>
    <hyperlink ref="A138" r:id="rId136" xr:uid="{00000000-0004-0000-0400-000087000000}"/>
    <hyperlink ref="A139" r:id="rId137" xr:uid="{00000000-0004-0000-0400-000088000000}"/>
    <hyperlink ref="A140" r:id="rId138" xr:uid="{00000000-0004-0000-0400-000089000000}"/>
    <hyperlink ref="A141" r:id="rId139" xr:uid="{00000000-0004-0000-0400-00008A000000}"/>
    <hyperlink ref="A142" r:id="rId140" xr:uid="{00000000-0004-0000-0400-00008B000000}"/>
    <hyperlink ref="A143" r:id="rId141" xr:uid="{00000000-0004-0000-0400-00008C000000}"/>
    <hyperlink ref="A144" r:id="rId142" xr:uid="{00000000-0004-0000-0400-00008D000000}"/>
    <hyperlink ref="A145" r:id="rId143" xr:uid="{00000000-0004-0000-0400-00008E000000}"/>
    <hyperlink ref="A146" r:id="rId144" xr:uid="{00000000-0004-0000-0400-00008F000000}"/>
    <hyperlink ref="A147" r:id="rId145" xr:uid="{00000000-0004-0000-0400-000090000000}"/>
    <hyperlink ref="A148" r:id="rId146" xr:uid="{00000000-0004-0000-0400-000091000000}"/>
    <hyperlink ref="A149" r:id="rId147" xr:uid="{00000000-0004-0000-0400-000092000000}"/>
    <hyperlink ref="A150" r:id="rId148" xr:uid="{00000000-0004-0000-0400-000093000000}"/>
    <hyperlink ref="A151" r:id="rId149" xr:uid="{00000000-0004-0000-0400-000094000000}"/>
    <hyperlink ref="A152" r:id="rId150" xr:uid="{00000000-0004-0000-0400-000095000000}"/>
    <hyperlink ref="A153" r:id="rId151" xr:uid="{00000000-0004-0000-0400-000096000000}"/>
    <hyperlink ref="A154" r:id="rId152" xr:uid="{00000000-0004-0000-0400-000097000000}"/>
    <hyperlink ref="A155" r:id="rId153" xr:uid="{00000000-0004-0000-0400-000098000000}"/>
    <hyperlink ref="A156" r:id="rId154" xr:uid="{00000000-0004-0000-0400-000099000000}"/>
    <hyperlink ref="A157" r:id="rId155" xr:uid="{00000000-0004-0000-0400-00009A000000}"/>
    <hyperlink ref="A158" r:id="rId156" xr:uid="{00000000-0004-0000-0400-00009B000000}"/>
    <hyperlink ref="A159" r:id="rId157" xr:uid="{00000000-0004-0000-0400-00009C000000}"/>
    <hyperlink ref="A160" r:id="rId158" xr:uid="{00000000-0004-0000-0400-00009D000000}"/>
    <hyperlink ref="A161" r:id="rId159" xr:uid="{00000000-0004-0000-0400-00009E000000}"/>
    <hyperlink ref="A162" r:id="rId160" xr:uid="{00000000-0004-0000-0400-00009F000000}"/>
    <hyperlink ref="A163" r:id="rId161" xr:uid="{00000000-0004-0000-0400-0000A0000000}"/>
    <hyperlink ref="A164" r:id="rId162" xr:uid="{00000000-0004-0000-0400-0000A1000000}"/>
    <hyperlink ref="A165" r:id="rId163" xr:uid="{00000000-0004-0000-0400-0000A2000000}"/>
    <hyperlink ref="A166" r:id="rId164" xr:uid="{00000000-0004-0000-0400-0000A3000000}"/>
    <hyperlink ref="A167" r:id="rId165" xr:uid="{00000000-0004-0000-0400-0000A4000000}"/>
    <hyperlink ref="A168" r:id="rId166" xr:uid="{00000000-0004-0000-0400-0000A5000000}"/>
    <hyperlink ref="A169" r:id="rId167" xr:uid="{00000000-0004-0000-0400-0000A6000000}"/>
    <hyperlink ref="A170" r:id="rId168" xr:uid="{00000000-0004-0000-0400-0000A7000000}"/>
    <hyperlink ref="A171" r:id="rId169" xr:uid="{00000000-0004-0000-0400-0000A8000000}"/>
    <hyperlink ref="A172" r:id="rId170" xr:uid="{00000000-0004-0000-0400-0000A9000000}"/>
    <hyperlink ref="A173" r:id="rId171" xr:uid="{00000000-0004-0000-0400-0000AA000000}"/>
    <hyperlink ref="A174" r:id="rId172" xr:uid="{00000000-0004-0000-0400-0000AB000000}"/>
    <hyperlink ref="A175" r:id="rId173" xr:uid="{00000000-0004-0000-0400-0000AC000000}"/>
    <hyperlink ref="A176" r:id="rId174" xr:uid="{00000000-0004-0000-0400-0000AD000000}"/>
    <hyperlink ref="A177" r:id="rId175" xr:uid="{00000000-0004-0000-0400-0000AE000000}"/>
    <hyperlink ref="A178" r:id="rId176" xr:uid="{00000000-0004-0000-0400-0000AF000000}"/>
    <hyperlink ref="A179" r:id="rId177" xr:uid="{00000000-0004-0000-0400-0000B0000000}"/>
    <hyperlink ref="A180" r:id="rId178" xr:uid="{00000000-0004-0000-0400-0000B1000000}"/>
    <hyperlink ref="A181" r:id="rId179" xr:uid="{00000000-0004-0000-0400-0000B2000000}"/>
    <hyperlink ref="A182" r:id="rId180" xr:uid="{00000000-0004-0000-0400-0000B3000000}"/>
    <hyperlink ref="A183" r:id="rId181" xr:uid="{00000000-0004-0000-0400-0000B4000000}"/>
    <hyperlink ref="A184" r:id="rId182" xr:uid="{00000000-0004-0000-0400-0000B5000000}"/>
    <hyperlink ref="A185" r:id="rId183" xr:uid="{00000000-0004-0000-0400-0000B6000000}"/>
    <hyperlink ref="A186" r:id="rId184" xr:uid="{00000000-0004-0000-0400-0000B7000000}"/>
    <hyperlink ref="A187" r:id="rId185" xr:uid="{00000000-0004-0000-0400-0000B8000000}"/>
    <hyperlink ref="A188" r:id="rId186" xr:uid="{00000000-0004-0000-0400-0000B9000000}"/>
    <hyperlink ref="A189" r:id="rId187" xr:uid="{00000000-0004-0000-0400-0000BA000000}"/>
    <hyperlink ref="A190" r:id="rId188" xr:uid="{00000000-0004-0000-0400-0000BB000000}"/>
    <hyperlink ref="A191" r:id="rId189" xr:uid="{00000000-0004-0000-0400-0000BC000000}"/>
    <hyperlink ref="A192" r:id="rId190" xr:uid="{00000000-0004-0000-0400-0000BD000000}"/>
    <hyperlink ref="A193" r:id="rId191" xr:uid="{00000000-0004-0000-0400-0000BE000000}"/>
    <hyperlink ref="A194" r:id="rId192" xr:uid="{00000000-0004-0000-0400-0000BF000000}"/>
    <hyperlink ref="A195" r:id="rId193" xr:uid="{00000000-0004-0000-0400-0000C0000000}"/>
    <hyperlink ref="A196" r:id="rId194" xr:uid="{00000000-0004-0000-0400-0000C1000000}"/>
    <hyperlink ref="A197" r:id="rId195" xr:uid="{00000000-0004-0000-0400-0000C2000000}"/>
    <hyperlink ref="A198" r:id="rId196" xr:uid="{00000000-0004-0000-0400-0000C3000000}"/>
    <hyperlink ref="A199" r:id="rId197" xr:uid="{00000000-0004-0000-0400-0000C4000000}"/>
    <hyperlink ref="A200" r:id="rId198" xr:uid="{00000000-0004-0000-0400-0000C5000000}"/>
    <hyperlink ref="A201" r:id="rId199" xr:uid="{00000000-0004-0000-0400-0000C6000000}"/>
    <hyperlink ref="A202" r:id="rId200" xr:uid="{00000000-0004-0000-0400-0000C7000000}"/>
    <hyperlink ref="A203" r:id="rId201" xr:uid="{00000000-0004-0000-0400-0000C8000000}"/>
    <hyperlink ref="A204" r:id="rId202" xr:uid="{00000000-0004-0000-0400-0000C9000000}"/>
    <hyperlink ref="A205" r:id="rId203" xr:uid="{00000000-0004-0000-0400-0000CA000000}"/>
    <hyperlink ref="A206" r:id="rId204" xr:uid="{00000000-0004-0000-0400-0000CB000000}"/>
    <hyperlink ref="A207" r:id="rId205" xr:uid="{00000000-0004-0000-0400-0000CC000000}"/>
    <hyperlink ref="A208" r:id="rId206" xr:uid="{00000000-0004-0000-0400-0000CD000000}"/>
    <hyperlink ref="A209" r:id="rId207" xr:uid="{00000000-0004-0000-0400-0000CE000000}"/>
    <hyperlink ref="A210" r:id="rId208" xr:uid="{00000000-0004-0000-0400-0000CF000000}"/>
    <hyperlink ref="A211" r:id="rId209" xr:uid="{00000000-0004-0000-0400-0000D0000000}"/>
    <hyperlink ref="A212" r:id="rId210" xr:uid="{00000000-0004-0000-0400-0000D1000000}"/>
    <hyperlink ref="A213" r:id="rId211" xr:uid="{00000000-0004-0000-0400-0000D2000000}"/>
    <hyperlink ref="A214" r:id="rId212" xr:uid="{00000000-0004-0000-0400-0000D3000000}"/>
    <hyperlink ref="A215" r:id="rId213" xr:uid="{00000000-0004-0000-0400-0000D4000000}"/>
    <hyperlink ref="A216" r:id="rId214" xr:uid="{00000000-0004-0000-0400-0000D5000000}"/>
    <hyperlink ref="A217" r:id="rId215" xr:uid="{00000000-0004-0000-0400-0000D6000000}"/>
    <hyperlink ref="A218" r:id="rId216" xr:uid="{00000000-0004-0000-0400-0000D7000000}"/>
    <hyperlink ref="A219" r:id="rId217" xr:uid="{00000000-0004-0000-0400-0000D8000000}"/>
    <hyperlink ref="A220" r:id="rId218" xr:uid="{00000000-0004-0000-0400-0000D9000000}"/>
    <hyperlink ref="A221" r:id="rId219" xr:uid="{00000000-0004-0000-0400-0000DA000000}"/>
    <hyperlink ref="A222" r:id="rId220" xr:uid="{00000000-0004-0000-0400-0000DB000000}"/>
    <hyperlink ref="A223" r:id="rId221" xr:uid="{00000000-0004-0000-0400-0000DC000000}"/>
    <hyperlink ref="A224" r:id="rId222" xr:uid="{00000000-0004-0000-0400-0000DD000000}"/>
    <hyperlink ref="A225" r:id="rId223" xr:uid="{00000000-0004-0000-0400-0000DE000000}"/>
    <hyperlink ref="A226" r:id="rId224" xr:uid="{00000000-0004-0000-0400-0000DF000000}"/>
    <hyperlink ref="A227" r:id="rId225" xr:uid="{00000000-0004-0000-0400-0000E0000000}"/>
    <hyperlink ref="A228" r:id="rId226" xr:uid="{00000000-0004-0000-0400-0000E1000000}"/>
    <hyperlink ref="A229" r:id="rId227" xr:uid="{00000000-0004-0000-0400-0000E2000000}"/>
    <hyperlink ref="A230" r:id="rId228" xr:uid="{00000000-0004-0000-0400-0000E3000000}"/>
    <hyperlink ref="A231" r:id="rId229" xr:uid="{00000000-0004-0000-0400-0000E4000000}"/>
    <hyperlink ref="A232" r:id="rId230" xr:uid="{00000000-0004-0000-0400-0000E5000000}"/>
    <hyperlink ref="A233" r:id="rId231" xr:uid="{00000000-0004-0000-0400-0000E6000000}"/>
    <hyperlink ref="A234" r:id="rId232" xr:uid="{00000000-0004-0000-0400-0000E7000000}"/>
    <hyperlink ref="A235" r:id="rId233" xr:uid="{00000000-0004-0000-0400-0000E8000000}"/>
    <hyperlink ref="A236" r:id="rId234" xr:uid="{00000000-0004-0000-0400-0000E9000000}"/>
    <hyperlink ref="A237" r:id="rId235" xr:uid="{00000000-0004-0000-0400-0000EA000000}"/>
    <hyperlink ref="A238" r:id="rId236" xr:uid="{00000000-0004-0000-0400-0000EB000000}"/>
    <hyperlink ref="A239" r:id="rId237" xr:uid="{00000000-0004-0000-0400-0000EC000000}"/>
    <hyperlink ref="A240" r:id="rId238" xr:uid="{00000000-0004-0000-0400-0000ED000000}"/>
    <hyperlink ref="A241" r:id="rId239" xr:uid="{00000000-0004-0000-0400-0000EE000000}"/>
    <hyperlink ref="A242" r:id="rId240" xr:uid="{00000000-0004-0000-0400-0000EF000000}"/>
    <hyperlink ref="A243" r:id="rId241" xr:uid="{00000000-0004-0000-0400-0000F0000000}"/>
    <hyperlink ref="A244" r:id="rId242" xr:uid="{00000000-0004-0000-0400-0000F1000000}"/>
    <hyperlink ref="A245" r:id="rId243" xr:uid="{00000000-0004-0000-0400-0000F2000000}"/>
    <hyperlink ref="A246" r:id="rId244" xr:uid="{00000000-0004-0000-0400-0000F3000000}"/>
    <hyperlink ref="A247" r:id="rId245" xr:uid="{00000000-0004-0000-0400-0000F4000000}"/>
    <hyperlink ref="A248" r:id="rId246" xr:uid="{00000000-0004-0000-0400-0000F5000000}"/>
    <hyperlink ref="A249" r:id="rId247" xr:uid="{00000000-0004-0000-0400-0000F6000000}"/>
    <hyperlink ref="A250" r:id="rId248" xr:uid="{00000000-0004-0000-0400-0000F7000000}"/>
    <hyperlink ref="A251" r:id="rId249" xr:uid="{00000000-0004-0000-0400-0000F8000000}"/>
    <hyperlink ref="A252" r:id="rId250" xr:uid="{00000000-0004-0000-0400-0000F9000000}"/>
    <hyperlink ref="A253" r:id="rId251" xr:uid="{00000000-0004-0000-0400-0000FA000000}"/>
    <hyperlink ref="A254" r:id="rId252" xr:uid="{00000000-0004-0000-0400-0000FB000000}"/>
    <hyperlink ref="A255" r:id="rId253" xr:uid="{00000000-0004-0000-0400-0000FC000000}"/>
    <hyperlink ref="A256" r:id="rId254" xr:uid="{00000000-0004-0000-0400-0000FD000000}"/>
    <hyperlink ref="A257" r:id="rId255" xr:uid="{00000000-0004-0000-0400-0000FE000000}"/>
    <hyperlink ref="A258" r:id="rId256" xr:uid="{00000000-0004-0000-0400-0000FF000000}"/>
    <hyperlink ref="A259" r:id="rId257" xr:uid="{00000000-0004-0000-0400-000000010000}"/>
    <hyperlink ref="A260" r:id="rId258" xr:uid="{00000000-0004-0000-0400-000001010000}"/>
    <hyperlink ref="A261" r:id="rId259" xr:uid="{00000000-0004-0000-0400-000002010000}"/>
    <hyperlink ref="A262" r:id="rId260" xr:uid="{00000000-0004-0000-0400-000003010000}"/>
    <hyperlink ref="A263" r:id="rId261" xr:uid="{00000000-0004-0000-0400-000004010000}"/>
    <hyperlink ref="A264" r:id="rId262" xr:uid="{00000000-0004-0000-0400-000005010000}"/>
    <hyperlink ref="A265" r:id="rId263" xr:uid="{00000000-0004-0000-0400-000006010000}"/>
    <hyperlink ref="A266" r:id="rId264" xr:uid="{00000000-0004-0000-0400-000007010000}"/>
    <hyperlink ref="A267" r:id="rId265" xr:uid="{00000000-0004-0000-0400-000008010000}"/>
    <hyperlink ref="A268" r:id="rId266" xr:uid="{00000000-0004-0000-0400-000009010000}"/>
    <hyperlink ref="A269" r:id="rId267" xr:uid="{00000000-0004-0000-0400-00000A010000}"/>
    <hyperlink ref="A270" r:id="rId268" xr:uid="{00000000-0004-0000-0400-00000B010000}"/>
    <hyperlink ref="A271" r:id="rId269" xr:uid="{00000000-0004-0000-0400-00000C010000}"/>
    <hyperlink ref="A272" r:id="rId270" xr:uid="{00000000-0004-0000-0400-00000D010000}"/>
    <hyperlink ref="A273" r:id="rId271" xr:uid="{00000000-0004-0000-0400-00000E010000}"/>
    <hyperlink ref="A274" r:id="rId272" xr:uid="{00000000-0004-0000-0400-00000F010000}"/>
    <hyperlink ref="A275" r:id="rId273" xr:uid="{00000000-0004-0000-0400-000010010000}"/>
    <hyperlink ref="A276" r:id="rId274" xr:uid="{00000000-0004-0000-0400-000011010000}"/>
    <hyperlink ref="A277" r:id="rId275" xr:uid="{00000000-0004-0000-0400-000012010000}"/>
    <hyperlink ref="A278" r:id="rId276" xr:uid="{00000000-0004-0000-0400-000013010000}"/>
    <hyperlink ref="A279" r:id="rId277" xr:uid="{00000000-0004-0000-0400-000014010000}"/>
    <hyperlink ref="A280" r:id="rId278" xr:uid="{00000000-0004-0000-0400-000015010000}"/>
    <hyperlink ref="A281" r:id="rId279" xr:uid="{00000000-0004-0000-0400-000016010000}"/>
    <hyperlink ref="A282" r:id="rId280" xr:uid="{00000000-0004-0000-0400-000017010000}"/>
    <hyperlink ref="A283" r:id="rId281" xr:uid="{00000000-0004-0000-0400-000018010000}"/>
    <hyperlink ref="A284" r:id="rId282" xr:uid="{00000000-0004-0000-0400-000019010000}"/>
    <hyperlink ref="A285" r:id="rId283" xr:uid="{00000000-0004-0000-0400-00001A010000}"/>
    <hyperlink ref="A286" r:id="rId284" xr:uid="{00000000-0004-0000-0400-00001B010000}"/>
    <hyperlink ref="A287" r:id="rId285" xr:uid="{00000000-0004-0000-0400-00001C010000}"/>
    <hyperlink ref="A288" r:id="rId286" xr:uid="{00000000-0004-0000-0400-00001D010000}"/>
    <hyperlink ref="A289" r:id="rId287" xr:uid="{00000000-0004-0000-0400-00001E010000}"/>
    <hyperlink ref="A290" r:id="rId288" xr:uid="{00000000-0004-0000-0400-00001F010000}"/>
    <hyperlink ref="A291" r:id="rId289" xr:uid="{00000000-0004-0000-0400-000020010000}"/>
    <hyperlink ref="A292" r:id="rId290" xr:uid="{00000000-0004-0000-0400-000021010000}"/>
    <hyperlink ref="A293" r:id="rId291" xr:uid="{00000000-0004-0000-0400-000022010000}"/>
    <hyperlink ref="A294" r:id="rId292" xr:uid="{00000000-0004-0000-0400-000023010000}"/>
    <hyperlink ref="A295" r:id="rId293" xr:uid="{00000000-0004-0000-0400-000024010000}"/>
    <hyperlink ref="A296" r:id="rId294" xr:uid="{00000000-0004-0000-0400-000025010000}"/>
    <hyperlink ref="A297" r:id="rId295" xr:uid="{00000000-0004-0000-0400-000026010000}"/>
    <hyperlink ref="A298" r:id="rId296" xr:uid="{00000000-0004-0000-0400-000027010000}"/>
    <hyperlink ref="A299" r:id="rId297" xr:uid="{00000000-0004-0000-0400-000028010000}"/>
    <hyperlink ref="A300" r:id="rId298" xr:uid="{00000000-0004-0000-0400-000029010000}"/>
    <hyperlink ref="A301" r:id="rId299" xr:uid="{00000000-0004-0000-0400-00002A010000}"/>
    <hyperlink ref="A302" r:id="rId300" xr:uid="{00000000-0004-0000-0400-00002B010000}"/>
    <hyperlink ref="A303" r:id="rId301" xr:uid="{00000000-0004-0000-0400-00002C010000}"/>
    <hyperlink ref="A304" r:id="rId302" xr:uid="{00000000-0004-0000-0400-00002D010000}"/>
    <hyperlink ref="A305" r:id="rId303" xr:uid="{00000000-0004-0000-0400-00002E010000}"/>
    <hyperlink ref="A306" r:id="rId304" xr:uid="{00000000-0004-0000-0400-00002F010000}"/>
    <hyperlink ref="A307" r:id="rId305" xr:uid="{00000000-0004-0000-0400-000030010000}"/>
    <hyperlink ref="A308" r:id="rId306" xr:uid="{00000000-0004-0000-0400-000031010000}"/>
    <hyperlink ref="A309" r:id="rId307" xr:uid="{00000000-0004-0000-0400-000032010000}"/>
    <hyperlink ref="A310" r:id="rId308" xr:uid="{00000000-0004-0000-0400-000033010000}"/>
    <hyperlink ref="A311" r:id="rId309" xr:uid="{00000000-0004-0000-0400-000034010000}"/>
    <hyperlink ref="A312" r:id="rId310" xr:uid="{00000000-0004-0000-0400-000035010000}"/>
    <hyperlink ref="A313" r:id="rId311" xr:uid="{00000000-0004-0000-0400-000036010000}"/>
    <hyperlink ref="A314" r:id="rId312" xr:uid="{00000000-0004-0000-0400-000037010000}"/>
    <hyperlink ref="A315" r:id="rId313" xr:uid="{00000000-0004-0000-0400-000038010000}"/>
    <hyperlink ref="A316" r:id="rId314" xr:uid="{00000000-0004-0000-0400-000039010000}"/>
    <hyperlink ref="A317" r:id="rId315" xr:uid="{00000000-0004-0000-0400-00003A010000}"/>
    <hyperlink ref="A318" r:id="rId316" xr:uid="{00000000-0004-0000-0400-00003B010000}"/>
    <hyperlink ref="A319" r:id="rId317" xr:uid="{00000000-0004-0000-0400-00003C010000}"/>
    <hyperlink ref="A320" r:id="rId318" xr:uid="{00000000-0004-0000-0400-00003D010000}"/>
    <hyperlink ref="A321" r:id="rId319" xr:uid="{00000000-0004-0000-0400-00003E010000}"/>
    <hyperlink ref="A322" r:id="rId320" xr:uid="{00000000-0004-0000-0400-00003F010000}"/>
    <hyperlink ref="A323" r:id="rId321" xr:uid="{00000000-0004-0000-0400-000040010000}"/>
    <hyperlink ref="A324" r:id="rId322" xr:uid="{00000000-0004-0000-0400-000041010000}"/>
    <hyperlink ref="A325" r:id="rId323" xr:uid="{00000000-0004-0000-0400-000042010000}"/>
    <hyperlink ref="A326" r:id="rId324" xr:uid="{00000000-0004-0000-0400-000043010000}"/>
    <hyperlink ref="A327" r:id="rId325" xr:uid="{00000000-0004-0000-0400-000044010000}"/>
    <hyperlink ref="A328" r:id="rId326" xr:uid="{00000000-0004-0000-0400-000045010000}"/>
    <hyperlink ref="A329" r:id="rId327" xr:uid="{00000000-0004-0000-0400-000046010000}"/>
    <hyperlink ref="A330" r:id="rId328" xr:uid="{00000000-0004-0000-0400-000047010000}"/>
    <hyperlink ref="A331" r:id="rId329" xr:uid="{00000000-0004-0000-0400-000048010000}"/>
    <hyperlink ref="A332" r:id="rId330" xr:uid="{00000000-0004-0000-0400-000049010000}"/>
    <hyperlink ref="A333" r:id="rId331" xr:uid="{00000000-0004-0000-0400-00004A010000}"/>
    <hyperlink ref="A334" r:id="rId332" xr:uid="{00000000-0004-0000-0400-00004B010000}"/>
    <hyperlink ref="A335" r:id="rId333" xr:uid="{00000000-0004-0000-0400-00004C010000}"/>
    <hyperlink ref="A336" r:id="rId334" xr:uid="{00000000-0004-0000-0400-00004D010000}"/>
    <hyperlink ref="A337" r:id="rId335" xr:uid="{00000000-0004-0000-0400-00004E010000}"/>
    <hyperlink ref="A338" r:id="rId336" xr:uid="{00000000-0004-0000-0400-00004F010000}"/>
    <hyperlink ref="A339" r:id="rId337" xr:uid="{00000000-0004-0000-0400-000050010000}"/>
    <hyperlink ref="A340" r:id="rId338" xr:uid="{00000000-0004-0000-0400-000051010000}"/>
    <hyperlink ref="A341" r:id="rId339" xr:uid="{00000000-0004-0000-0400-000052010000}"/>
    <hyperlink ref="A342" r:id="rId340" xr:uid="{00000000-0004-0000-0400-000053010000}"/>
    <hyperlink ref="A343" r:id="rId341" xr:uid="{00000000-0004-0000-0400-000054010000}"/>
    <hyperlink ref="A344" r:id="rId342" xr:uid="{00000000-0004-0000-0400-000055010000}"/>
    <hyperlink ref="A345" r:id="rId343" xr:uid="{00000000-0004-0000-0400-000056010000}"/>
    <hyperlink ref="A346" r:id="rId344" xr:uid="{00000000-0004-0000-0400-000057010000}"/>
    <hyperlink ref="A347" r:id="rId345" xr:uid="{00000000-0004-0000-0400-000058010000}"/>
    <hyperlink ref="A348" r:id="rId346" xr:uid="{00000000-0004-0000-0400-000059010000}"/>
    <hyperlink ref="A349" r:id="rId347" xr:uid="{00000000-0004-0000-0400-00005A010000}"/>
    <hyperlink ref="A350" r:id="rId348" xr:uid="{00000000-0004-0000-0400-00005B010000}"/>
    <hyperlink ref="A351" r:id="rId349" xr:uid="{00000000-0004-0000-0400-00005C010000}"/>
    <hyperlink ref="A352" r:id="rId350" xr:uid="{00000000-0004-0000-0400-00005D010000}"/>
    <hyperlink ref="A353" r:id="rId351" xr:uid="{00000000-0004-0000-0400-00005E010000}"/>
    <hyperlink ref="A354" r:id="rId352" xr:uid="{00000000-0004-0000-0400-00005F010000}"/>
    <hyperlink ref="A355" r:id="rId353" xr:uid="{00000000-0004-0000-0400-000060010000}"/>
    <hyperlink ref="A356" r:id="rId354" xr:uid="{00000000-0004-0000-0400-000061010000}"/>
    <hyperlink ref="A357" r:id="rId355" xr:uid="{00000000-0004-0000-0400-000062010000}"/>
    <hyperlink ref="A358" r:id="rId356" xr:uid="{00000000-0004-0000-0400-000063010000}"/>
    <hyperlink ref="A359" r:id="rId357" xr:uid="{00000000-0004-0000-0400-000064010000}"/>
    <hyperlink ref="A360" r:id="rId358" xr:uid="{00000000-0004-0000-0400-000065010000}"/>
    <hyperlink ref="A361" r:id="rId359" xr:uid="{00000000-0004-0000-0400-000066010000}"/>
    <hyperlink ref="A362" r:id="rId360" xr:uid="{00000000-0004-0000-0400-000067010000}"/>
    <hyperlink ref="A363" r:id="rId361" xr:uid="{00000000-0004-0000-0400-000068010000}"/>
    <hyperlink ref="A364" r:id="rId362" xr:uid="{00000000-0004-0000-0400-000069010000}"/>
    <hyperlink ref="A365" r:id="rId363" xr:uid="{00000000-0004-0000-0400-00006A010000}"/>
    <hyperlink ref="A366" r:id="rId364" xr:uid="{00000000-0004-0000-0400-00006B010000}"/>
    <hyperlink ref="A367" r:id="rId365" xr:uid="{00000000-0004-0000-0400-00006C010000}"/>
    <hyperlink ref="A368" r:id="rId366" xr:uid="{00000000-0004-0000-0400-00006D010000}"/>
    <hyperlink ref="A369" r:id="rId367" xr:uid="{00000000-0004-0000-0400-00006E010000}"/>
    <hyperlink ref="A370" r:id="rId368" xr:uid="{00000000-0004-0000-0400-00006F010000}"/>
    <hyperlink ref="A371" r:id="rId369" xr:uid="{00000000-0004-0000-0400-000070010000}"/>
    <hyperlink ref="A372" r:id="rId370" xr:uid="{00000000-0004-0000-0400-000071010000}"/>
    <hyperlink ref="A373" r:id="rId371" xr:uid="{00000000-0004-0000-0400-000072010000}"/>
    <hyperlink ref="A374" r:id="rId372" xr:uid="{00000000-0004-0000-0400-000073010000}"/>
    <hyperlink ref="A375" r:id="rId373" xr:uid="{00000000-0004-0000-0400-000074010000}"/>
    <hyperlink ref="A376" r:id="rId374" xr:uid="{00000000-0004-0000-0400-000075010000}"/>
    <hyperlink ref="A377" r:id="rId375" xr:uid="{00000000-0004-0000-0400-000076010000}"/>
    <hyperlink ref="A378" r:id="rId376" xr:uid="{00000000-0004-0000-0400-000077010000}"/>
    <hyperlink ref="A379" r:id="rId377" xr:uid="{00000000-0004-0000-0400-000078010000}"/>
    <hyperlink ref="A380" r:id="rId378" xr:uid="{00000000-0004-0000-0400-000079010000}"/>
    <hyperlink ref="A381" r:id="rId379" xr:uid="{00000000-0004-0000-0400-00007A010000}"/>
    <hyperlink ref="A382" r:id="rId380" xr:uid="{00000000-0004-0000-0400-00007B010000}"/>
    <hyperlink ref="A383" r:id="rId381" xr:uid="{00000000-0004-0000-0400-00007C010000}"/>
    <hyperlink ref="A384" r:id="rId382" xr:uid="{00000000-0004-0000-0400-00007D010000}"/>
    <hyperlink ref="A385" r:id="rId383" xr:uid="{00000000-0004-0000-0400-00007E010000}"/>
    <hyperlink ref="A386" r:id="rId384" xr:uid="{00000000-0004-0000-0400-00007F010000}"/>
    <hyperlink ref="A387" r:id="rId385" xr:uid="{00000000-0004-0000-0400-000080010000}"/>
    <hyperlink ref="A388" r:id="rId386" xr:uid="{00000000-0004-0000-0400-000081010000}"/>
    <hyperlink ref="A389" r:id="rId387" xr:uid="{00000000-0004-0000-0400-000082010000}"/>
    <hyperlink ref="A390" r:id="rId388" xr:uid="{00000000-0004-0000-0400-000083010000}"/>
    <hyperlink ref="A391" r:id="rId389" xr:uid="{00000000-0004-0000-0400-000084010000}"/>
    <hyperlink ref="A392" r:id="rId390" xr:uid="{00000000-0004-0000-0400-000085010000}"/>
    <hyperlink ref="A393" r:id="rId391" xr:uid="{00000000-0004-0000-0400-000086010000}"/>
    <hyperlink ref="A394" r:id="rId392" xr:uid="{00000000-0004-0000-0400-000087010000}"/>
    <hyperlink ref="A395" r:id="rId393" xr:uid="{00000000-0004-0000-0400-000088010000}"/>
    <hyperlink ref="A396" r:id="rId394" xr:uid="{00000000-0004-0000-0400-000089010000}"/>
    <hyperlink ref="A397" r:id="rId395" xr:uid="{00000000-0004-0000-0400-00008A010000}"/>
    <hyperlink ref="A398" r:id="rId396" xr:uid="{00000000-0004-0000-0400-00008B010000}"/>
    <hyperlink ref="A399" r:id="rId397" xr:uid="{00000000-0004-0000-0400-00008C010000}"/>
    <hyperlink ref="A400" r:id="rId398" xr:uid="{00000000-0004-0000-0400-00008D010000}"/>
    <hyperlink ref="A401" r:id="rId399" xr:uid="{00000000-0004-0000-0400-00008E010000}"/>
    <hyperlink ref="A402" r:id="rId400" xr:uid="{00000000-0004-0000-0400-00008F010000}"/>
    <hyperlink ref="A403" r:id="rId401" xr:uid="{00000000-0004-0000-0400-000090010000}"/>
    <hyperlink ref="A404" r:id="rId402" xr:uid="{00000000-0004-0000-0400-000091010000}"/>
    <hyperlink ref="A405" r:id="rId403" xr:uid="{00000000-0004-0000-0400-000092010000}"/>
    <hyperlink ref="A406" r:id="rId404" xr:uid="{00000000-0004-0000-0400-000093010000}"/>
    <hyperlink ref="A407" r:id="rId405" xr:uid="{00000000-0004-0000-0400-000094010000}"/>
    <hyperlink ref="A408" r:id="rId406" xr:uid="{00000000-0004-0000-0400-000095010000}"/>
    <hyperlink ref="A409" r:id="rId407" xr:uid="{00000000-0004-0000-0400-000096010000}"/>
    <hyperlink ref="A410" r:id="rId408" xr:uid="{00000000-0004-0000-0400-000097010000}"/>
    <hyperlink ref="A411" r:id="rId409" xr:uid="{00000000-0004-0000-0400-000098010000}"/>
    <hyperlink ref="A412" r:id="rId410" xr:uid="{00000000-0004-0000-0400-000099010000}"/>
    <hyperlink ref="A413" r:id="rId411" xr:uid="{00000000-0004-0000-0400-00009A010000}"/>
    <hyperlink ref="A414" r:id="rId412" xr:uid="{00000000-0004-0000-0400-00009B010000}"/>
    <hyperlink ref="A415" r:id="rId413" xr:uid="{00000000-0004-0000-0400-00009C010000}"/>
    <hyperlink ref="A416" r:id="rId414" xr:uid="{00000000-0004-0000-0400-00009D010000}"/>
    <hyperlink ref="A417" r:id="rId415" xr:uid="{00000000-0004-0000-0400-00009E010000}"/>
    <hyperlink ref="A418" r:id="rId416" xr:uid="{00000000-0004-0000-0400-00009F010000}"/>
    <hyperlink ref="A419" r:id="rId417" xr:uid="{00000000-0004-0000-0400-0000A0010000}"/>
    <hyperlink ref="A420" r:id="rId418" xr:uid="{00000000-0004-0000-0400-0000A1010000}"/>
    <hyperlink ref="A421" r:id="rId419" xr:uid="{00000000-0004-0000-0400-0000A2010000}"/>
    <hyperlink ref="A422" r:id="rId420" xr:uid="{00000000-0004-0000-0400-0000A3010000}"/>
    <hyperlink ref="A423" r:id="rId421" xr:uid="{00000000-0004-0000-0400-0000A4010000}"/>
    <hyperlink ref="A424" r:id="rId422" xr:uid="{00000000-0004-0000-0400-0000A5010000}"/>
    <hyperlink ref="A425" r:id="rId423" xr:uid="{00000000-0004-0000-0400-0000A6010000}"/>
    <hyperlink ref="A426" r:id="rId424" xr:uid="{00000000-0004-0000-0400-0000A7010000}"/>
    <hyperlink ref="A427" r:id="rId425" xr:uid="{00000000-0004-0000-0400-0000A8010000}"/>
    <hyperlink ref="A428" r:id="rId426" xr:uid="{00000000-0004-0000-0400-0000A9010000}"/>
    <hyperlink ref="A429" r:id="rId427" xr:uid="{00000000-0004-0000-0400-0000AA010000}"/>
    <hyperlink ref="A430" r:id="rId428" xr:uid="{00000000-0004-0000-0400-0000AB010000}"/>
    <hyperlink ref="A431" r:id="rId429" xr:uid="{00000000-0004-0000-0400-0000AC010000}"/>
    <hyperlink ref="A432" r:id="rId430" xr:uid="{00000000-0004-0000-0400-0000AD010000}"/>
    <hyperlink ref="A433" r:id="rId431" xr:uid="{00000000-0004-0000-0400-0000AE010000}"/>
    <hyperlink ref="A434" r:id="rId432" xr:uid="{00000000-0004-0000-0400-0000AF010000}"/>
    <hyperlink ref="A435" r:id="rId433" xr:uid="{00000000-0004-0000-0400-0000B0010000}"/>
    <hyperlink ref="A436" r:id="rId434" xr:uid="{00000000-0004-0000-0400-0000B1010000}"/>
    <hyperlink ref="A437" r:id="rId435" xr:uid="{00000000-0004-0000-0400-0000B2010000}"/>
    <hyperlink ref="A438" r:id="rId436" xr:uid="{00000000-0004-0000-0400-0000B3010000}"/>
    <hyperlink ref="A439" r:id="rId437" xr:uid="{00000000-0004-0000-0400-0000B4010000}"/>
    <hyperlink ref="A440" r:id="rId438" xr:uid="{00000000-0004-0000-0400-0000B5010000}"/>
    <hyperlink ref="A441" r:id="rId439" xr:uid="{00000000-0004-0000-0400-0000B6010000}"/>
    <hyperlink ref="A442" r:id="rId440" xr:uid="{00000000-0004-0000-0400-0000B7010000}"/>
    <hyperlink ref="A443" r:id="rId441" xr:uid="{00000000-0004-0000-0400-0000B8010000}"/>
    <hyperlink ref="A444" r:id="rId442" xr:uid="{00000000-0004-0000-0400-0000B9010000}"/>
    <hyperlink ref="A445" r:id="rId443" xr:uid="{00000000-0004-0000-0400-0000BA010000}"/>
    <hyperlink ref="A446" r:id="rId444" xr:uid="{00000000-0004-0000-0400-0000BB010000}"/>
    <hyperlink ref="A447" r:id="rId445" xr:uid="{00000000-0004-0000-0400-0000BC010000}"/>
    <hyperlink ref="A448" r:id="rId446" xr:uid="{00000000-0004-0000-0400-0000BD010000}"/>
    <hyperlink ref="A449" r:id="rId447" xr:uid="{00000000-0004-0000-0400-0000BE010000}"/>
    <hyperlink ref="A450" r:id="rId448" xr:uid="{00000000-0004-0000-0400-0000BF010000}"/>
    <hyperlink ref="A451" r:id="rId449" xr:uid="{00000000-0004-0000-0400-0000C0010000}"/>
    <hyperlink ref="A452" r:id="rId450" xr:uid="{00000000-0004-0000-0400-0000C1010000}"/>
    <hyperlink ref="A453" r:id="rId451" xr:uid="{00000000-0004-0000-0400-0000C2010000}"/>
    <hyperlink ref="A454" r:id="rId452" xr:uid="{00000000-0004-0000-0400-0000C3010000}"/>
    <hyperlink ref="A455" r:id="rId453" xr:uid="{00000000-0004-0000-0400-0000C4010000}"/>
    <hyperlink ref="A456" r:id="rId454" xr:uid="{00000000-0004-0000-0400-0000C5010000}"/>
    <hyperlink ref="A457" r:id="rId455" xr:uid="{00000000-0004-0000-0400-0000C6010000}"/>
    <hyperlink ref="A458" r:id="rId456" xr:uid="{00000000-0004-0000-0400-0000C7010000}"/>
    <hyperlink ref="A459" r:id="rId457" xr:uid="{00000000-0004-0000-0400-0000C8010000}"/>
    <hyperlink ref="A460" r:id="rId458" xr:uid="{00000000-0004-0000-0400-0000C9010000}"/>
    <hyperlink ref="A461" r:id="rId459" xr:uid="{00000000-0004-0000-0400-0000CA010000}"/>
    <hyperlink ref="A462" r:id="rId460" xr:uid="{00000000-0004-0000-0400-0000CB010000}"/>
    <hyperlink ref="A463" r:id="rId461" xr:uid="{00000000-0004-0000-0400-0000CC010000}"/>
    <hyperlink ref="A464" r:id="rId462" xr:uid="{00000000-0004-0000-0400-0000CD010000}"/>
    <hyperlink ref="A465" r:id="rId463" xr:uid="{00000000-0004-0000-0400-0000CE010000}"/>
    <hyperlink ref="A466" r:id="rId464" xr:uid="{00000000-0004-0000-0400-0000CF010000}"/>
    <hyperlink ref="A467" r:id="rId465" xr:uid="{00000000-0004-0000-0400-0000D0010000}"/>
    <hyperlink ref="A468" r:id="rId466" xr:uid="{00000000-0004-0000-0400-0000D1010000}"/>
    <hyperlink ref="A469" r:id="rId467" xr:uid="{00000000-0004-0000-0400-0000D2010000}"/>
    <hyperlink ref="A470" r:id="rId468" xr:uid="{00000000-0004-0000-0400-0000D3010000}"/>
    <hyperlink ref="A471" r:id="rId469" xr:uid="{00000000-0004-0000-0400-0000D4010000}"/>
    <hyperlink ref="A472" r:id="rId470" xr:uid="{00000000-0004-0000-0400-0000D5010000}"/>
    <hyperlink ref="A473" r:id="rId471" xr:uid="{00000000-0004-0000-0400-0000D6010000}"/>
    <hyperlink ref="A474" r:id="rId472" xr:uid="{00000000-0004-0000-0400-0000D7010000}"/>
    <hyperlink ref="A475" r:id="rId473" xr:uid="{00000000-0004-0000-0400-0000D8010000}"/>
    <hyperlink ref="A476" r:id="rId474" xr:uid="{00000000-0004-0000-0400-0000D9010000}"/>
    <hyperlink ref="A477" r:id="rId475" xr:uid="{00000000-0004-0000-0400-0000DA010000}"/>
    <hyperlink ref="A478" r:id="rId476" xr:uid="{00000000-0004-0000-0400-0000DB010000}"/>
    <hyperlink ref="A479" r:id="rId477" xr:uid="{00000000-0004-0000-0400-0000DC010000}"/>
    <hyperlink ref="A480" r:id="rId478" xr:uid="{00000000-0004-0000-0400-0000DD010000}"/>
    <hyperlink ref="A481" r:id="rId479" xr:uid="{00000000-0004-0000-0400-0000DE010000}"/>
    <hyperlink ref="A482" r:id="rId480" xr:uid="{00000000-0004-0000-0400-0000DF010000}"/>
    <hyperlink ref="A483" r:id="rId481" xr:uid="{00000000-0004-0000-0400-0000E0010000}"/>
    <hyperlink ref="A484" r:id="rId482" xr:uid="{00000000-0004-0000-0400-0000E1010000}"/>
    <hyperlink ref="A485" r:id="rId483" xr:uid="{00000000-0004-0000-0400-0000E2010000}"/>
    <hyperlink ref="A486" r:id="rId484" xr:uid="{00000000-0004-0000-0400-0000E3010000}"/>
    <hyperlink ref="A487" r:id="rId485" xr:uid="{00000000-0004-0000-0400-0000E4010000}"/>
    <hyperlink ref="A488" r:id="rId486" xr:uid="{00000000-0004-0000-0400-0000E5010000}"/>
    <hyperlink ref="A489" r:id="rId487" xr:uid="{00000000-0004-0000-0400-0000E6010000}"/>
    <hyperlink ref="A490" r:id="rId488" xr:uid="{00000000-0004-0000-0400-0000E7010000}"/>
    <hyperlink ref="A491" r:id="rId489" xr:uid="{00000000-0004-0000-0400-0000E8010000}"/>
    <hyperlink ref="A492" r:id="rId490" xr:uid="{00000000-0004-0000-0400-0000E9010000}"/>
    <hyperlink ref="A493" r:id="rId491" xr:uid="{00000000-0004-0000-0400-0000EA010000}"/>
    <hyperlink ref="A494" r:id="rId492" xr:uid="{00000000-0004-0000-0400-0000EB010000}"/>
    <hyperlink ref="A495" r:id="rId493" xr:uid="{00000000-0004-0000-0400-0000EC010000}"/>
    <hyperlink ref="A496" r:id="rId494" xr:uid="{00000000-0004-0000-0400-0000ED010000}"/>
    <hyperlink ref="A497" r:id="rId495" xr:uid="{00000000-0004-0000-0400-0000EE010000}"/>
    <hyperlink ref="A498" r:id="rId496" xr:uid="{00000000-0004-0000-0400-0000EF010000}"/>
    <hyperlink ref="A499" r:id="rId497" xr:uid="{00000000-0004-0000-0400-0000F0010000}"/>
    <hyperlink ref="A500" r:id="rId498" xr:uid="{00000000-0004-0000-0400-0000F1010000}"/>
    <hyperlink ref="A501" r:id="rId499" xr:uid="{00000000-0004-0000-0400-0000F2010000}"/>
    <hyperlink ref="A502" r:id="rId500" xr:uid="{00000000-0004-0000-0400-0000F3010000}"/>
    <hyperlink ref="A503" r:id="rId501" xr:uid="{00000000-0004-0000-0400-0000F4010000}"/>
    <hyperlink ref="A504" r:id="rId502" xr:uid="{00000000-0004-0000-0400-0000F5010000}"/>
    <hyperlink ref="A505" r:id="rId503" xr:uid="{00000000-0004-0000-0400-0000F6010000}"/>
    <hyperlink ref="A506" r:id="rId504" xr:uid="{00000000-0004-0000-0400-0000F7010000}"/>
    <hyperlink ref="A507" r:id="rId505" xr:uid="{00000000-0004-0000-0400-0000F8010000}"/>
    <hyperlink ref="A508" r:id="rId506" xr:uid="{00000000-0004-0000-0400-0000F9010000}"/>
    <hyperlink ref="A509" r:id="rId507" xr:uid="{00000000-0004-0000-0400-0000FA010000}"/>
    <hyperlink ref="A510" r:id="rId508" xr:uid="{00000000-0004-0000-0400-0000FB010000}"/>
    <hyperlink ref="A511" r:id="rId509" xr:uid="{00000000-0004-0000-0400-0000FC010000}"/>
    <hyperlink ref="A512" r:id="rId510" xr:uid="{00000000-0004-0000-0400-0000FD010000}"/>
    <hyperlink ref="A513" r:id="rId511" xr:uid="{00000000-0004-0000-0400-0000FE010000}"/>
    <hyperlink ref="A514" r:id="rId512" xr:uid="{00000000-0004-0000-0400-0000FF010000}"/>
    <hyperlink ref="A515" r:id="rId513" xr:uid="{00000000-0004-0000-0400-000000020000}"/>
    <hyperlink ref="A516" r:id="rId514" xr:uid="{00000000-0004-0000-0400-000001020000}"/>
    <hyperlink ref="A517" r:id="rId515" xr:uid="{00000000-0004-0000-0400-000002020000}"/>
    <hyperlink ref="A518" r:id="rId516" xr:uid="{00000000-0004-0000-0400-000003020000}"/>
    <hyperlink ref="A519" r:id="rId517" xr:uid="{00000000-0004-0000-0400-000004020000}"/>
    <hyperlink ref="A520" r:id="rId518" xr:uid="{00000000-0004-0000-0400-000005020000}"/>
    <hyperlink ref="A521" r:id="rId519" xr:uid="{00000000-0004-0000-0400-000006020000}"/>
    <hyperlink ref="A522" r:id="rId520" xr:uid="{00000000-0004-0000-0400-000007020000}"/>
    <hyperlink ref="A523" r:id="rId521" xr:uid="{00000000-0004-0000-0400-000008020000}"/>
    <hyperlink ref="A524" r:id="rId522" xr:uid="{00000000-0004-0000-0400-000009020000}"/>
    <hyperlink ref="A525" r:id="rId523" xr:uid="{00000000-0004-0000-0400-00000A020000}"/>
    <hyperlink ref="A526" r:id="rId524" xr:uid="{00000000-0004-0000-0400-00000B020000}"/>
    <hyperlink ref="A527" r:id="rId525" xr:uid="{00000000-0004-0000-0400-00000C020000}"/>
    <hyperlink ref="A528" r:id="rId526" xr:uid="{00000000-0004-0000-0400-00000D020000}"/>
    <hyperlink ref="A529" r:id="rId527" xr:uid="{00000000-0004-0000-0400-00000E020000}"/>
    <hyperlink ref="A530" r:id="rId528" xr:uid="{00000000-0004-0000-0400-00000F020000}"/>
    <hyperlink ref="A531" r:id="rId529" xr:uid="{00000000-0004-0000-0400-000010020000}"/>
    <hyperlink ref="A532" r:id="rId530" xr:uid="{00000000-0004-0000-0400-000011020000}"/>
    <hyperlink ref="A533" r:id="rId531" xr:uid="{00000000-0004-0000-0400-000012020000}"/>
    <hyperlink ref="A534" r:id="rId532" xr:uid="{00000000-0004-0000-0400-000013020000}"/>
    <hyperlink ref="A535" r:id="rId533" xr:uid="{00000000-0004-0000-0400-000014020000}"/>
    <hyperlink ref="A536" r:id="rId534" xr:uid="{00000000-0004-0000-0400-000015020000}"/>
    <hyperlink ref="A537" r:id="rId535" xr:uid="{00000000-0004-0000-0400-000016020000}"/>
    <hyperlink ref="A538" r:id="rId536" xr:uid="{00000000-0004-0000-0400-000017020000}"/>
    <hyperlink ref="A539" r:id="rId537" xr:uid="{00000000-0004-0000-0400-000018020000}"/>
    <hyperlink ref="A540" r:id="rId538" xr:uid="{00000000-0004-0000-0400-000019020000}"/>
    <hyperlink ref="A541" r:id="rId539" xr:uid="{00000000-0004-0000-0400-00001A020000}"/>
    <hyperlink ref="A542" r:id="rId540" xr:uid="{00000000-0004-0000-0400-00001B020000}"/>
    <hyperlink ref="A543" r:id="rId541" xr:uid="{00000000-0004-0000-0400-00001C020000}"/>
    <hyperlink ref="A544" r:id="rId542" xr:uid="{00000000-0004-0000-0400-00001D020000}"/>
    <hyperlink ref="A545" r:id="rId543" xr:uid="{00000000-0004-0000-0400-00001E020000}"/>
    <hyperlink ref="A546" r:id="rId544" xr:uid="{00000000-0004-0000-0400-00001F020000}"/>
    <hyperlink ref="A547" r:id="rId545" xr:uid="{00000000-0004-0000-0400-000020020000}"/>
    <hyperlink ref="A548" r:id="rId546" xr:uid="{00000000-0004-0000-0400-000021020000}"/>
    <hyperlink ref="A549" r:id="rId547" xr:uid="{00000000-0004-0000-0400-000022020000}"/>
    <hyperlink ref="A550" r:id="rId548" xr:uid="{00000000-0004-0000-0400-000023020000}"/>
    <hyperlink ref="A551" r:id="rId549" xr:uid="{00000000-0004-0000-0400-000024020000}"/>
    <hyperlink ref="A552" r:id="rId550" xr:uid="{00000000-0004-0000-0400-000025020000}"/>
    <hyperlink ref="A553" r:id="rId551" xr:uid="{00000000-0004-0000-0400-000026020000}"/>
    <hyperlink ref="A554" r:id="rId552" xr:uid="{00000000-0004-0000-0400-000027020000}"/>
    <hyperlink ref="A555" r:id="rId553" xr:uid="{00000000-0004-0000-0400-000028020000}"/>
    <hyperlink ref="A556" r:id="rId554" xr:uid="{00000000-0004-0000-0400-000029020000}"/>
    <hyperlink ref="A557" r:id="rId555" xr:uid="{00000000-0004-0000-0400-00002A020000}"/>
    <hyperlink ref="A558" r:id="rId556" xr:uid="{00000000-0004-0000-0400-00002B020000}"/>
    <hyperlink ref="A559" r:id="rId557" xr:uid="{00000000-0004-0000-0400-00002C020000}"/>
    <hyperlink ref="A560" r:id="rId558" xr:uid="{00000000-0004-0000-0400-00002D020000}"/>
    <hyperlink ref="A561" r:id="rId559" xr:uid="{00000000-0004-0000-0400-00002E020000}"/>
    <hyperlink ref="A562" r:id="rId560" xr:uid="{00000000-0004-0000-0400-00002F020000}"/>
    <hyperlink ref="A563" r:id="rId561" xr:uid="{00000000-0004-0000-0400-000030020000}"/>
    <hyperlink ref="A564" r:id="rId562" xr:uid="{00000000-0004-0000-0400-000031020000}"/>
    <hyperlink ref="A565" r:id="rId563" xr:uid="{00000000-0004-0000-0400-000032020000}"/>
    <hyperlink ref="A566" r:id="rId564" xr:uid="{00000000-0004-0000-0400-000033020000}"/>
    <hyperlink ref="A567" r:id="rId565" xr:uid="{00000000-0004-0000-0400-000034020000}"/>
    <hyperlink ref="A568" r:id="rId566" xr:uid="{00000000-0004-0000-0400-000035020000}"/>
    <hyperlink ref="A569" r:id="rId567" xr:uid="{00000000-0004-0000-0400-000036020000}"/>
    <hyperlink ref="A570" r:id="rId568" xr:uid="{00000000-0004-0000-0400-000037020000}"/>
    <hyperlink ref="A571" r:id="rId569" xr:uid="{00000000-0004-0000-0400-000038020000}"/>
    <hyperlink ref="A572" r:id="rId570" xr:uid="{00000000-0004-0000-0400-000039020000}"/>
    <hyperlink ref="A573" r:id="rId571" xr:uid="{00000000-0004-0000-0400-00003A020000}"/>
    <hyperlink ref="A574" r:id="rId572" xr:uid="{00000000-0004-0000-0400-00003B020000}"/>
    <hyperlink ref="A575" r:id="rId573" xr:uid="{00000000-0004-0000-0400-00003C020000}"/>
    <hyperlink ref="A576" r:id="rId574" xr:uid="{00000000-0004-0000-0400-00003D020000}"/>
    <hyperlink ref="A577" r:id="rId575" xr:uid="{00000000-0004-0000-0400-00003E020000}"/>
    <hyperlink ref="A578" r:id="rId576" xr:uid="{00000000-0004-0000-0400-00003F020000}"/>
    <hyperlink ref="A579" r:id="rId577" xr:uid="{00000000-0004-0000-0400-000040020000}"/>
    <hyperlink ref="A580" r:id="rId578" xr:uid="{00000000-0004-0000-0400-000041020000}"/>
    <hyperlink ref="A581" r:id="rId579" xr:uid="{00000000-0004-0000-0400-000042020000}"/>
    <hyperlink ref="A582" r:id="rId580" xr:uid="{00000000-0004-0000-0400-000043020000}"/>
    <hyperlink ref="A583" r:id="rId581" xr:uid="{00000000-0004-0000-0400-000044020000}"/>
    <hyperlink ref="A584" r:id="rId582" xr:uid="{00000000-0004-0000-0400-000045020000}"/>
    <hyperlink ref="A585" r:id="rId583" xr:uid="{00000000-0004-0000-0400-000046020000}"/>
    <hyperlink ref="A586" r:id="rId584" xr:uid="{00000000-0004-0000-0400-000047020000}"/>
    <hyperlink ref="A587" r:id="rId585" xr:uid="{00000000-0004-0000-0400-000048020000}"/>
    <hyperlink ref="A588" r:id="rId586" xr:uid="{00000000-0004-0000-0400-000049020000}"/>
    <hyperlink ref="A589" r:id="rId587" xr:uid="{00000000-0004-0000-0400-00004A020000}"/>
    <hyperlink ref="A590" r:id="rId588" xr:uid="{00000000-0004-0000-0400-00004B020000}"/>
    <hyperlink ref="A591" r:id="rId589" xr:uid="{00000000-0004-0000-0400-00004C020000}"/>
    <hyperlink ref="A592" r:id="rId590" xr:uid="{00000000-0004-0000-0400-00004D020000}"/>
    <hyperlink ref="A593" r:id="rId591" xr:uid="{00000000-0004-0000-0400-00004E020000}"/>
    <hyperlink ref="A594" r:id="rId592" xr:uid="{00000000-0004-0000-0400-00004F020000}"/>
    <hyperlink ref="A595" r:id="rId593" xr:uid="{00000000-0004-0000-0400-000050020000}"/>
    <hyperlink ref="A596" r:id="rId594" xr:uid="{00000000-0004-0000-0400-000051020000}"/>
    <hyperlink ref="A597" r:id="rId595" xr:uid="{00000000-0004-0000-0400-000052020000}"/>
    <hyperlink ref="A598" r:id="rId596" xr:uid="{00000000-0004-0000-0400-000053020000}"/>
    <hyperlink ref="A599" r:id="rId597" xr:uid="{00000000-0004-0000-0400-000054020000}"/>
    <hyperlink ref="A600" r:id="rId598" xr:uid="{00000000-0004-0000-0400-000055020000}"/>
    <hyperlink ref="A601" r:id="rId599" xr:uid="{00000000-0004-0000-0400-000056020000}"/>
    <hyperlink ref="A602" r:id="rId600" xr:uid="{00000000-0004-0000-0400-000057020000}"/>
    <hyperlink ref="A603" r:id="rId601" xr:uid="{00000000-0004-0000-0400-000058020000}"/>
    <hyperlink ref="A604" r:id="rId602" xr:uid="{00000000-0004-0000-0400-000059020000}"/>
    <hyperlink ref="A605" r:id="rId603" xr:uid="{00000000-0004-0000-0400-00005A020000}"/>
    <hyperlink ref="A606" r:id="rId604" xr:uid="{00000000-0004-0000-0400-00005B020000}"/>
    <hyperlink ref="A607" r:id="rId605" xr:uid="{00000000-0004-0000-0400-00005C020000}"/>
    <hyperlink ref="A608" r:id="rId606" xr:uid="{00000000-0004-0000-0400-00005D020000}"/>
    <hyperlink ref="A609" r:id="rId607" xr:uid="{00000000-0004-0000-0400-00005E020000}"/>
    <hyperlink ref="A610" r:id="rId608" xr:uid="{00000000-0004-0000-0400-00005F020000}"/>
    <hyperlink ref="A611" r:id="rId609" xr:uid="{00000000-0004-0000-0400-000060020000}"/>
    <hyperlink ref="A612" r:id="rId610" xr:uid="{00000000-0004-0000-0400-000061020000}"/>
    <hyperlink ref="A613" r:id="rId611" xr:uid="{00000000-0004-0000-0400-000062020000}"/>
    <hyperlink ref="A614" r:id="rId612" xr:uid="{00000000-0004-0000-0400-000063020000}"/>
    <hyperlink ref="A615" r:id="rId613" xr:uid="{00000000-0004-0000-0400-000064020000}"/>
    <hyperlink ref="A616" r:id="rId614" xr:uid="{00000000-0004-0000-0400-000065020000}"/>
    <hyperlink ref="A617" r:id="rId615" xr:uid="{00000000-0004-0000-0400-000066020000}"/>
    <hyperlink ref="A618" r:id="rId616" xr:uid="{00000000-0004-0000-0400-000067020000}"/>
    <hyperlink ref="A619" r:id="rId617" xr:uid="{00000000-0004-0000-0400-000068020000}"/>
    <hyperlink ref="A620" r:id="rId618" xr:uid="{00000000-0004-0000-0400-000069020000}"/>
    <hyperlink ref="A621" r:id="rId619" xr:uid="{00000000-0004-0000-0400-00006A020000}"/>
    <hyperlink ref="A622" r:id="rId620" xr:uid="{00000000-0004-0000-0400-00006B020000}"/>
    <hyperlink ref="A623" r:id="rId621" xr:uid="{00000000-0004-0000-0400-00006C020000}"/>
    <hyperlink ref="A624" r:id="rId622" xr:uid="{00000000-0004-0000-0400-00006D020000}"/>
    <hyperlink ref="A625" r:id="rId623" xr:uid="{00000000-0004-0000-0400-00006E020000}"/>
    <hyperlink ref="A626" r:id="rId624" xr:uid="{00000000-0004-0000-0400-00006F020000}"/>
    <hyperlink ref="A627" r:id="rId625" xr:uid="{00000000-0004-0000-0400-000070020000}"/>
    <hyperlink ref="A628" r:id="rId626" xr:uid="{00000000-0004-0000-0400-000071020000}"/>
    <hyperlink ref="A629" r:id="rId627" xr:uid="{00000000-0004-0000-0400-000072020000}"/>
    <hyperlink ref="A630" r:id="rId628" xr:uid="{00000000-0004-0000-0400-000073020000}"/>
    <hyperlink ref="A631" r:id="rId629" xr:uid="{00000000-0004-0000-0400-000074020000}"/>
    <hyperlink ref="A632" r:id="rId630" xr:uid="{00000000-0004-0000-0400-000075020000}"/>
    <hyperlink ref="A633" r:id="rId631" xr:uid="{00000000-0004-0000-0400-000076020000}"/>
    <hyperlink ref="A634" r:id="rId632" xr:uid="{00000000-0004-0000-0400-000077020000}"/>
    <hyperlink ref="A635" r:id="rId633" xr:uid="{00000000-0004-0000-0400-000078020000}"/>
    <hyperlink ref="A636" r:id="rId634" xr:uid="{00000000-0004-0000-0400-000079020000}"/>
    <hyperlink ref="A637" r:id="rId635" xr:uid="{00000000-0004-0000-0400-00007A020000}"/>
    <hyperlink ref="A638" r:id="rId636" xr:uid="{00000000-0004-0000-0400-00007B020000}"/>
    <hyperlink ref="A639" r:id="rId637" xr:uid="{00000000-0004-0000-0400-00007C020000}"/>
    <hyperlink ref="A640" r:id="rId638" xr:uid="{00000000-0004-0000-0400-00007D020000}"/>
    <hyperlink ref="A641" r:id="rId639" xr:uid="{00000000-0004-0000-0400-00007E020000}"/>
    <hyperlink ref="A642" r:id="rId640" xr:uid="{00000000-0004-0000-0400-00007F020000}"/>
    <hyperlink ref="A643" r:id="rId641" xr:uid="{00000000-0004-0000-0400-000080020000}"/>
    <hyperlink ref="A644" r:id="rId642" xr:uid="{00000000-0004-0000-0400-000081020000}"/>
    <hyperlink ref="A645" r:id="rId643" xr:uid="{00000000-0004-0000-0400-000082020000}"/>
    <hyperlink ref="A646" r:id="rId644" xr:uid="{00000000-0004-0000-0400-000083020000}"/>
    <hyperlink ref="A647" r:id="rId645" xr:uid="{00000000-0004-0000-0400-000084020000}"/>
    <hyperlink ref="A648" r:id="rId646" xr:uid="{00000000-0004-0000-0400-000085020000}"/>
    <hyperlink ref="A649" r:id="rId647" xr:uid="{00000000-0004-0000-0400-000086020000}"/>
    <hyperlink ref="A650" r:id="rId648" xr:uid="{00000000-0004-0000-0400-000087020000}"/>
    <hyperlink ref="A651" r:id="rId649" xr:uid="{00000000-0004-0000-0400-000088020000}"/>
    <hyperlink ref="A652" r:id="rId650" xr:uid="{00000000-0004-0000-0400-000089020000}"/>
    <hyperlink ref="A653" r:id="rId651" xr:uid="{00000000-0004-0000-0400-00008A020000}"/>
    <hyperlink ref="A654" r:id="rId652" xr:uid="{00000000-0004-0000-0400-00008B020000}"/>
    <hyperlink ref="A655" r:id="rId653" xr:uid="{00000000-0004-0000-0400-00008C020000}"/>
    <hyperlink ref="A656" r:id="rId654" xr:uid="{00000000-0004-0000-0400-00008D020000}"/>
    <hyperlink ref="A657" r:id="rId655" xr:uid="{00000000-0004-0000-0400-00008E020000}"/>
    <hyperlink ref="A658" r:id="rId656" xr:uid="{00000000-0004-0000-0400-00008F020000}"/>
    <hyperlink ref="A659" r:id="rId657" xr:uid="{00000000-0004-0000-0400-000090020000}"/>
    <hyperlink ref="A660" r:id="rId658" xr:uid="{00000000-0004-0000-0400-00009102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999"/>
  <sheetViews>
    <sheetView workbookViewId="0"/>
  </sheetViews>
  <sheetFormatPr defaultColWidth="11.09765625" defaultRowHeight="15" customHeight="1"/>
  <cols>
    <col min="1" max="1" width="14" customWidth="1"/>
  </cols>
  <sheetData>
    <row r="1" spans="1:16">
      <c r="A1" s="22"/>
      <c r="B1" s="23">
        <f t="shared" ref="B1:E1" si="0">SUM(B3:B112)</f>
        <v>30185</v>
      </c>
      <c r="C1" s="23">
        <f t="shared" si="0"/>
        <v>21105</v>
      </c>
      <c r="D1" s="23">
        <f t="shared" si="0"/>
        <v>51290</v>
      </c>
      <c r="E1" s="23">
        <f t="shared" si="0"/>
        <v>51.289999999999985</v>
      </c>
      <c r="F1" s="3"/>
      <c r="G1" s="3"/>
      <c r="H1" s="3"/>
      <c r="I1" s="3"/>
      <c r="J1" s="3"/>
      <c r="K1" s="3"/>
      <c r="L1" s="3"/>
      <c r="M1" s="3"/>
      <c r="N1" s="3"/>
      <c r="O1" s="3"/>
      <c r="P1" s="3"/>
    </row>
    <row r="2" spans="1:16">
      <c r="A2" s="24" t="s">
        <v>861</v>
      </c>
      <c r="B2" s="23" t="s">
        <v>862</v>
      </c>
      <c r="C2" s="23" t="s">
        <v>863</v>
      </c>
      <c r="D2" s="23" t="s">
        <v>864</v>
      </c>
      <c r="E2" s="23"/>
      <c r="F2" s="3"/>
      <c r="G2" s="3"/>
      <c r="H2" s="3"/>
      <c r="I2" s="3"/>
      <c r="J2" s="3"/>
      <c r="K2" s="3"/>
      <c r="L2" s="3"/>
      <c r="M2" s="3"/>
      <c r="N2" s="3"/>
      <c r="O2" s="3"/>
      <c r="P2" s="3"/>
    </row>
    <row r="3" spans="1:16">
      <c r="A3" s="22" t="s">
        <v>38</v>
      </c>
      <c r="B3" s="25">
        <v>587</v>
      </c>
      <c r="C3" s="25">
        <v>315</v>
      </c>
      <c r="D3" s="25">
        <f t="shared" ref="D3:D6" si="1">SUM(B3:C3)</f>
        <v>902</v>
      </c>
      <c r="E3" s="25">
        <f t="shared" ref="E3:E6" si="2">D3/1000</f>
        <v>0.90200000000000002</v>
      </c>
      <c r="F3" s="3"/>
      <c r="G3" s="3"/>
      <c r="H3" s="3"/>
      <c r="I3" s="3"/>
      <c r="J3" s="3"/>
      <c r="K3" s="3"/>
      <c r="L3" s="3"/>
      <c r="M3" s="3"/>
      <c r="N3" s="3"/>
      <c r="O3" s="3"/>
      <c r="P3" s="3"/>
    </row>
    <row r="4" spans="1:16">
      <c r="A4" s="22" t="s">
        <v>40</v>
      </c>
      <c r="B4" s="25">
        <v>457</v>
      </c>
      <c r="C4" s="25">
        <v>315</v>
      </c>
      <c r="D4" s="25">
        <f t="shared" si="1"/>
        <v>772</v>
      </c>
      <c r="E4" s="25">
        <f t="shared" si="2"/>
        <v>0.77200000000000002</v>
      </c>
      <c r="F4" s="3"/>
      <c r="G4" s="3"/>
      <c r="H4" s="3"/>
      <c r="I4" s="3"/>
      <c r="J4" s="3"/>
      <c r="K4" s="3"/>
      <c r="L4" s="3"/>
      <c r="M4" s="3"/>
      <c r="N4" s="3"/>
      <c r="O4" s="3"/>
      <c r="P4" s="3"/>
    </row>
    <row r="5" spans="1:16">
      <c r="A5" s="22" t="s">
        <v>42</v>
      </c>
      <c r="B5" s="25">
        <v>262</v>
      </c>
      <c r="C5" s="25">
        <v>315</v>
      </c>
      <c r="D5" s="25">
        <f t="shared" si="1"/>
        <v>577</v>
      </c>
      <c r="E5" s="25">
        <f t="shared" si="2"/>
        <v>0.57699999999999996</v>
      </c>
      <c r="F5" s="3"/>
      <c r="G5" s="3"/>
      <c r="H5" s="3"/>
      <c r="I5" s="3"/>
      <c r="J5" s="3"/>
      <c r="K5" s="3"/>
      <c r="L5" s="3"/>
      <c r="M5" s="3"/>
      <c r="N5" s="3"/>
      <c r="O5" s="3"/>
      <c r="P5" s="3"/>
    </row>
    <row r="6" spans="1:16">
      <c r="A6" s="22" t="s">
        <v>44</v>
      </c>
      <c r="B6" s="132">
        <f>SUMIF(LOC_Screen_Mapper!$C:$C,$A6,LOC_Screen_Mapper!$B:$B)</f>
        <v>15</v>
      </c>
      <c r="C6" s="132">
        <v>315</v>
      </c>
      <c r="D6" s="132">
        <f t="shared" si="1"/>
        <v>330</v>
      </c>
      <c r="E6" s="132">
        <f t="shared" si="2"/>
        <v>0.33</v>
      </c>
      <c r="F6" s="3"/>
      <c r="G6" s="3"/>
      <c r="H6" s="3"/>
      <c r="I6" s="3"/>
      <c r="J6" s="3"/>
      <c r="K6" s="3"/>
      <c r="L6" s="3"/>
      <c r="M6" s="3"/>
      <c r="N6" s="3"/>
      <c r="O6" s="3"/>
      <c r="P6" s="3"/>
    </row>
    <row r="7" spans="1:16">
      <c r="A7" s="22" t="s">
        <v>46</v>
      </c>
      <c r="B7" s="133"/>
      <c r="C7" s="133"/>
      <c r="D7" s="133"/>
      <c r="E7" s="133"/>
      <c r="F7" s="3"/>
      <c r="G7" s="3"/>
      <c r="H7" s="3"/>
      <c r="I7" s="3"/>
      <c r="J7" s="3"/>
      <c r="K7" s="3"/>
      <c r="L7" s="3"/>
      <c r="M7" s="3"/>
      <c r="N7" s="3"/>
      <c r="O7" s="3"/>
      <c r="P7" s="3"/>
    </row>
    <row r="8" spans="1:16">
      <c r="A8" s="22" t="s">
        <v>48</v>
      </c>
      <c r="B8" s="133"/>
      <c r="C8" s="133"/>
      <c r="D8" s="133"/>
      <c r="E8" s="133"/>
      <c r="F8" s="3"/>
      <c r="G8" s="3"/>
      <c r="H8" s="3"/>
      <c r="I8" s="3"/>
      <c r="J8" s="3"/>
      <c r="K8" s="3"/>
      <c r="L8" s="3"/>
      <c r="M8" s="3"/>
      <c r="N8" s="3"/>
      <c r="O8" s="3"/>
      <c r="P8" s="3"/>
    </row>
    <row r="9" spans="1:16">
      <c r="A9" s="22" t="s">
        <v>50</v>
      </c>
      <c r="B9" s="132">
        <f>SUMIF(LOC_Screen_Mapper!$C:$C,$A9,LOC_Screen_Mapper!$B:$B)</f>
        <v>192</v>
      </c>
      <c r="C9" s="132">
        <v>315</v>
      </c>
      <c r="D9" s="132">
        <f>SUM(B9:C9)</f>
        <v>507</v>
      </c>
      <c r="E9" s="132">
        <f>D9/1000</f>
        <v>0.50700000000000001</v>
      </c>
      <c r="F9" s="3"/>
      <c r="G9" s="3"/>
      <c r="H9" s="3"/>
      <c r="I9" s="3"/>
      <c r="J9" s="3"/>
      <c r="K9" s="3"/>
      <c r="L9" s="3"/>
      <c r="M9" s="3"/>
      <c r="N9" s="3"/>
      <c r="O9" s="3"/>
      <c r="P9" s="3"/>
    </row>
    <row r="10" spans="1:16">
      <c r="A10" s="22" t="s">
        <v>52</v>
      </c>
      <c r="B10" s="133"/>
      <c r="C10" s="133"/>
      <c r="D10" s="133"/>
      <c r="E10" s="133"/>
      <c r="F10" s="3"/>
      <c r="G10" s="3"/>
      <c r="H10" s="3"/>
      <c r="I10" s="3"/>
      <c r="J10" s="3"/>
      <c r="K10" s="3"/>
      <c r="L10" s="3"/>
      <c r="M10" s="3"/>
      <c r="N10" s="3"/>
      <c r="O10" s="3"/>
      <c r="P10" s="3"/>
    </row>
    <row r="11" spans="1:16">
      <c r="A11" s="22" t="s">
        <v>53</v>
      </c>
      <c r="B11" s="133"/>
      <c r="C11" s="133"/>
      <c r="D11" s="133"/>
      <c r="E11" s="133"/>
      <c r="F11" s="3"/>
      <c r="G11" s="3"/>
      <c r="H11" s="3"/>
      <c r="I11" s="3"/>
      <c r="J11" s="3"/>
      <c r="K11" s="3"/>
      <c r="L11" s="3"/>
      <c r="M11" s="3"/>
      <c r="N11" s="3"/>
      <c r="O11" s="3"/>
      <c r="P11" s="3"/>
    </row>
    <row r="12" spans="1:16">
      <c r="A12" s="22" t="s">
        <v>55</v>
      </c>
      <c r="B12" s="133"/>
      <c r="C12" s="133"/>
      <c r="D12" s="133"/>
      <c r="E12" s="133"/>
      <c r="F12" s="3"/>
      <c r="G12" s="3"/>
      <c r="H12" s="3"/>
      <c r="I12" s="3"/>
      <c r="J12" s="3"/>
      <c r="K12" s="3"/>
      <c r="L12" s="3"/>
      <c r="M12" s="3"/>
      <c r="N12" s="3"/>
      <c r="O12" s="3"/>
      <c r="P12" s="3"/>
    </row>
    <row r="13" spans="1:16">
      <c r="A13" s="22" t="s">
        <v>57</v>
      </c>
      <c r="B13" s="132">
        <f>SUMIF(LOC_Screen_Mapper!$C:$C,$A13,LOC_Screen_Mapper!$B:$B)</f>
        <v>133</v>
      </c>
      <c r="C13" s="132">
        <v>315</v>
      </c>
      <c r="D13" s="132">
        <f>SUM(B13:C13)</f>
        <v>448</v>
      </c>
      <c r="E13" s="132">
        <f>D13/1000</f>
        <v>0.44800000000000001</v>
      </c>
      <c r="F13" s="3"/>
      <c r="G13" s="3"/>
      <c r="H13" s="3"/>
      <c r="I13" s="3"/>
      <c r="J13" s="3"/>
      <c r="K13" s="3"/>
      <c r="L13" s="3"/>
      <c r="M13" s="3"/>
      <c r="N13" s="3"/>
      <c r="O13" s="3"/>
      <c r="P13" s="3"/>
    </row>
    <row r="14" spans="1:16">
      <c r="A14" s="22" t="s">
        <v>58</v>
      </c>
      <c r="B14" s="133"/>
      <c r="C14" s="133"/>
      <c r="D14" s="133"/>
      <c r="E14" s="133"/>
      <c r="F14" s="3"/>
      <c r="G14" s="3"/>
      <c r="H14" s="3"/>
      <c r="I14" s="3"/>
      <c r="J14" s="3"/>
      <c r="K14" s="3"/>
      <c r="L14" s="3"/>
      <c r="M14" s="3"/>
      <c r="N14" s="3"/>
      <c r="O14" s="3"/>
      <c r="P14" s="3"/>
    </row>
    <row r="15" spans="1:16">
      <c r="A15" s="22" t="s">
        <v>59</v>
      </c>
      <c r="B15" s="133"/>
      <c r="C15" s="133"/>
      <c r="D15" s="133"/>
      <c r="E15" s="133"/>
      <c r="F15" s="3"/>
      <c r="G15" s="3"/>
      <c r="H15" s="3"/>
      <c r="I15" s="3"/>
      <c r="J15" s="3"/>
      <c r="K15" s="3"/>
      <c r="L15" s="3"/>
      <c r="M15" s="3"/>
      <c r="N15" s="3"/>
      <c r="O15" s="3"/>
      <c r="P15" s="3"/>
    </row>
    <row r="16" spans="1:16">
      <c r="A16" s="22" t="s">
        <v>60</v>
      </c>
      <c r="B16" s="133"/>
      <c r="C16" s="133"/>
      <c r="D16" s="133"/>
      <c r="E16" s="133"/>
      <c r="F16" s="3"/>
      <c r="G16" s="3"/>
      <c r="H16" s="3"/>
      <c r="I16" s="3"/>
      <c r="J16" s="3"/>
      <c r="K16" s="3"/>
      <c r="L16" s="3"/>
      <c r="M16" s="3"/>
      <c r="N16" s="3"/>
      <c r="O16" s="3"/>
      <c r="P16" s="3"/>
    </row>
    <row r="17" spans="1:16">
      <c r="A17" s="22" t="s">
        <v>61</v>
      </c>
      <c r="B17" s="133"/>
      <c r="C17" s="133"/>
      <c r="D17" s="133"/>
      <c r="E17" s="133"/>
      <c r="F17" s="3"/>
      <c r="G17" s="3"/>
      <c r="H17" s="3"/>
      <c r="I17" s="3"/>
      <c r="J17" s="3"/>
      <c r="K17" s="3"/>
      <c r="L17" s="3"/>
      <c r="M17" s="3"/>
      <c r="N17" s="3"/>
      <c r="O17" s="3"/>
      <c r="P17" s="3"/>
    </row>
    <row r="18" spans="1:16">
      <c r="A18" s="22" t="s">
        <v>62</v>
      </c>
      <c r="B18" s="133"/>
      <c r="C18" s="133"/>
      <c r="D18" s="133"/>
      <c r="E18" s="133"/>
      <c r="F18" s="3"/>
      <c r="G18" s="3"/>
      <c r="H18" s="3"/>
      <c r="I18" s="3"/>
      <c r="J18" s="3"/>
      <c r="K18" s="3"/>
      <c r="L18" s="3"/>
      <c r="M18" s="3"/>
      <c r="N18" s="3"/>
      <c r="O18" s="3"/>
      <c r="P18" s="3"/>
    </row>
    <row r="19" spans="1:16">
      <c r="A19" s="22" t="s">
        <v>63</v>
      </c>
      <c r="B19" s="133"/>
      <c r="C19" s="133"/>
      <c r="D19" s="133"/>
      <c r="E19" s="133"/>
      <c r="F19" s="3"/>
      <c r="G19" s="3"/>
      <c r="H19" s="3"/>
      <c r="I19" s="3"/>
      <c r="J19" s="3"/>
      <c r="K19" s="3"/>
      <c r="L19" s="3"/>
      <c r="M19" s="3"/>
      <c r="N19" s="3"/>
      <c r="O19" s="3"/>
      <c r="P19" s="3"/>
    </row>
    <row r="20" spans="1:16">
      <c r="A20" s="22" t="s">
        <v>64</v>
      </c>
      <c r="B20" s="133"/>
      <c r="C20" s="133"/>
      <c r="D20" s="133"/>
      <c r="E20" s="133"/>
      <c r="F20" s="3"/>
      <c r="G20" s="3"/>
      <c r="H20" s="3"/>
      <c r="I20" s="3"/>
      <c r="J20" s="3"/>
      <c r="K20" s="3"/>
      <c r="L20" s="3"/>
      <c r="M20" s="3"/>
      <c r="N20" s="3"/>
      <c r="O20" s="3"/>
      <c r="P20" s="3"/>
    </row>
    <row r="21" spans="1:16">
      <c r="A21" s="22" t="s">
        <v>65</v>
      </c>
      <c r="B21" s="132">
        <f>SUMIF(LOC_Screen_Mapper!$C:$C,$A21,LOC_Screen_Mapper!$B:$B)</f>
        <v>13</v>
      </c>
      <c r="C21" s="132">
        <v>315</v>
      </c>
      <c r="D21" s="132">
        <f>SUM(B21:C21)</f>
        <v>328</v>
      </c>
      <c r="E21" s="132">
        <f>D21/1000</f>
        <v>0.32800000000000001</v>
      </c>
      <c r="F21" s="3"/>
      <c r="G21" s="3"/>
      <c r="H21" s="3"/>
      <c r="I21" s="3"/>
      <c r="J21" s="3"/>
      <c r="K21" s="3"/>
      <c r="L21" s="3"/>
      <c r="M21" s="3"/>
      <c r="N21" s="3"/>
      <c r="O21" s="3"/>
      <c r="P21" s="3"/>
    </row>
    <row r="22" spans="1:16">
      <c r="A22" s="22" t="s">
        <v>66</v>
      </c>
      <c r="B22" s="133"/>
      <c r="C22" s="133"/>
      <c r="D22" s="133"/>
      <c r="E22" s="133"/>
      <c r="F22" s="3"/>
      <c r="G22" s="3"/>
      <c r="H22" s="3"/>
      <c r="I22" s="3"/>
      <c r="J22" s="3"/>
      <c r="K22" s="3"/>
      <c r="L22" s="3"/>
      <c r="M22" s="3"/>
      <c r="N22" s="3"/>
      <c r="O22" s="3"/>
      <c r="P22" s="3"/>
    </row>
    <row r="23" spans="1:16">
      <c r="A23" s="22" t="s">
        <v>67</v>
      </c>
      <c r="B23" s="133"/>
      <c r="C23" s="133"/>
      <c r="D23" s="133"/>
      <c r="E23" s="133"/>
      <c r="F23" s="3"/>
      <c r="G23" s="3"/>
      <c r="H23" s="3"/>
      <c r="I23" s="3"/>
      <c r="J23" s="3"/>
      <c r="K23" s="3"/>
      <c r="L23" s="3"/>
      <c r="M23" s="3"/>
      <c r="N23" s="3"/>
      <c r="O23" s="3"/>
      <c r="P23" s="3"/>
    </row>
    <row r="24" spans="1:16">
      <c r="A24" s="22" t="s">
        <v>68</v>
      </c>
      <c r="B24" s="25">
        <f>SUMIF(LOC_Screen_Mapper!$C:$C,$A24,LOC_Screen_Mapper!$B:$B)</f>
        <v>935</v>
      </c>
      <c r="C24" s="25">
        <v>315</v>
      </c>
      <c r="D24" s="25">
        <f t="shared" ref="D24:D32" si="3">SUM(B24:C24)</f>
        <v>1250</v>
      </c>
      <c r="E24" s="25">
        <f t="shared" ref="E24:E32" si="4">D24/1000</f>
        <v>1.25</v>
      </c>
      <c r="F24" s="3"/>
      <c r="G24" s="3"/>
      <c r="H24" s="3"/>
      <c r="I24" s="3"/>
      <c r="J24" s="3"/>
      <c r="K24" s="3"/>
      <c r="L24" s="3"/>
      <c r="M24" s="3"/>
      <c r="N24" s="3"/>
      <c r="O24" s="3"/>
      <c r="P24" s="3"/>
    </row>
    <row r="25" spans="1:16">
      <c r="A25" s="22" t="s">
        <v>69</v>
      </c>
      <c r="B25" s="25">
        <f>SUMIF(LOC_Screen_Mapper!$C:$C,$A25,LOC_Screen_Mapper!$B:$B)</f>
        <v>207</v>
      </c>
      <c r="C25" s="25">
        <v>315</v>
      </c>
      <c r="D25" s="25">
        <f t="shared" si="3"/>
        <v>522</v>
      </c>
      <c r="E25" s="25">
        <f t="shared" si="4"/>
        <v>0.52200000000000002</v>
      </c>
      <c r="F25" s="3"/>
      <c r="G25" s="3"/>
      <c r="H25" s="3"/>
      <c r="I25" s="3"/>
      <c r="J25" s="3"/>
      <c r="K25" s="3"/>
      <c r="L25" s="3"/>
      <c r="M25" s="3"/>
      <c r="N25" s="3"/>
      <c r="O25" s="3"/>
      <c r="P25" s="3"/>
    </row>
    <row r="26" spans="1:16">
      <c r="A26" s="22" t="s">
        <v>70</v>
      </c>
      <c r="B26" s="25">
        <f>SUMIF(LOC_Screen_Mapper!$C:$C,$A26,LOC_Screen_Mapper!$B:$B)</f>
        <v>102</v>
      </c>
      <c r="C26" s="25">
        <v>315</v>
      </c>
      <c r="D26" s="25">
        <f t="shared" si="3"/>
        <v>417</v>
      </c>
      <c r="E26" s="25">
        <f t="shared" si="4"/>
        <v>0.41699999999999998</v>
      </c>
      <c r="F26" s="3"/>
      <c r="G26" s="3"/>
      <c r="H26" s="3"/>
      <c r="I26" s="3"/>
      <c r="J26" s="3"/>
      <c r="K26" s="26"/>
      <c r="L26" s="26"/>
      <c r="M26" s="26"/>
      <c r="N26" s="3"/>
      <c r="O26" s="3"/>
      <c r="P26" s="3"/>
    </row>
    <row r="27" spans="1:16">
      <c r="A27" s="22" t="s">
        <v>71</v>
      </c>
      <c r="B27" s="25">
        <f>SUMIF(LOC_Screen_Mapper!$C:$C,$A27,LOC_Screen_Mapper!$B:$B)</f>
        <v>464</v>
      </c>
      <c r="C27" s="25">
        <v>315</v>
      </c>
      <c r="D27" s="25">
        <f t="shared" si="3"/>
        <v>779</v>
      </c>
      <c r="E27" s="25">
        <f t="shared" si="4"/>
        <v>0.77900000000000003</v>
      </c>
      <c r="F27" s="3"/>
      <c r="G27" s="3"/>
      <c r="H27" s="3"/>
      <c r="I27" s="3"/>
      <c r="J27" s="3"/>
      <c r="K27" s="3"/>
      <c r="L27" s="3"/>
      <c r="M27" s="3"/>
      <c r="N27" s="3"/>
      <c r="O27" s="3"/>
      <c r="P27" s="3"/>
    </row>
    <row r="28" spans="1:16">
      <c r="A28" s="22" t="s">
        <v>72</v>
      </c>
      <c r="B28" s="25">
        <f>SUMIF(LOC_Screen_Mapper!$C:$C,$A28,LOC_Screen_Mapper!$B:$B)</f>
        <v>1032</v>
      </c>
      <c r="C28" s="25">
        <v>315</v>
      </c>
      <c r="D28" s="25">
        <f t="shared" si="3"/>
        <v>1347</v>
      </c>
      <c r="E28" s="25">
        <f t="shared" si="4"/>
        <v>1.347</v>
      </c>
      <c r="F28" s="3"/>
      <c r="G28" s="3"/>
      <c r="H28" s="3"/>
      <c r="I28" s="3"/>
      <c r="J28" s="3"/>
      <c r="K28" s="3"/>
      <c r="L28" s="3"/>
      <c r="M28" s="3"/>
      <c r="N28" s="3"/>
      <c r="O28" s="3"/>
      <c r="P28" s="3"/>
    </row>
    <row r="29" spans="1:16">
      <c r="A29" s="22" t="s">
        <v>73</v>
      </c>
      <c r="B29" s="25">
        <f>SUMIF(LOC_Screen_Mapper!$C:$C,$A29,LOC_Screen_Mapper!$B:$B)</f>
        <v>323</v>
      </c>
      <c r="C29" s="25">
        <v>315</v>
      </c>
      <c r="D29" s="25">
        <f t="shared" si="3"/>
        <v>638</v>
      </c>
      <c r="E29" s="25">
        <f t="shared" si="4"/>
        <v>0.63800000000000001</v>
      </c>
      <c r="F29" s="3"/>
      <c r="G29" s="3"/>
      <c r="H29" s="3"/>
      <c r="I29" s="3"/>
      <c r="J29" s="3"/>
      <c r="K29" s="3"/>
      <c r="L29" s="3"/>
      <c r="M29" s="3"/>
      <c r="N29" s="3"/>
      <c r="O29" s="3"/>
      <c r="P29" s="3"/>
    </row>
    <row r="30" spans="1:16">
      <c r="A30" s="22" t="s">
        <v>74</v>
      </c>
      <c r="B30" s="25">
        <f>SUMIF(LOC_Screen_Mapper!$C:$C,$A30,LOC_Screen_Mapper!$B:$B)</f>
        <v>99</v>
      </c>
      <c r="C30" s="25">
        <v>315</v>
      </c>
      <c r="D30" s="25">
        <f t="shared" si="3"/>
        <v>414</v>
      </c>
      <c r="E30" s="25">
        <f t="shared" si="4"/>
        <v>0.41399999999999998</v>
      </c>
      <c r="F30" s="3"/>
      <c r="G30" s="3"/>
      <c r="H30" s="3"/>
      <c r="I30" s="3"/>
      <c r="J30" s="3"/>
      <c r="K30" s="3"/>
      <c r="L30" s="3"/>
      <c r="M30" s="3"/>
      <c r="N30" s="3"/>
      <c r="O30" s="3"/>
      <c r="P30" s="3"/>
    </row>
    <row r="31" spans="1:16">
      <c r="A31" s="22" t="s">
        <v>75</v>
      </c>
      <c r="B31" s="25">
        <f>SUMIF(LOC_Screen_Mapper!$C:$C,$A31,LOC_Screen_Mapper!$B:$B)</f>
        <v>102</v>
      </c>
      <c r="C31" s="25">
        <v>315</v>
      </c>
      <c r="D31" s="25">
        <f t="shared" si="3"/>
        <v>417</v>
      </c>
      <c r="E31" s="25">
        <f t="shared" si="4"/>
        <v>0.41699999999999998</v>
      </c>
      <c r="F31" s="3"/>
      <c r="G31" s="3"/>
      <c r="H31" s="3"/>
      <c r="I31" s="3"/>
      <c r="J31" s="3"/>
      <c r="K31" s="3"/>
      <c r="L31" s="3"/>
      <c r="M31" s="3"/>
      <c r="N31" s="3"/>
      <c r="O31" s="3"/>
      <c r="P31" s="3"/>
    </row>
    <row r="32" spans="1:16">
      <c r="A32" s="22" t="s">
        <v>76</v>
      </c>
      <c r="B32" s="132">
        <f>SUMIF(LOC_Screen_Mapper!$C:$C,$A32,LOC_Screen_Mapper!$B:$B) +SUMIF(LOC_Screen_Mapper!$C:$C,$A33,LOC_Screen_Mapper!$B:$B)</f>
        <v>390</v>
      </c>
      <c r="C32" s="132">
        <v>315</v>
      </c>
      <c r="D32" s="132">
        <f t="shared" si="3"/>
        <v>705</v>
      </c>
      <c r="E32" s="132">
        <f t="shared" si="4"/>
        <v>0.70499999999999996</v>
      </c>
      <c r="F32" s="3"/>
      <c r="G32" s="3"/>
      <c r="H32" s="3"/>
      <c r="I32" s="3"/>
      <c r="J32" s="3"/>
      <c r="K32" s="3"/>
      <c r="L32" s="3"/>
      <c r="M32" s="3"/>
      <c r="N32" s="3"/>
      <c r="O32" s="3"/>
      <c r="P32" s="3"/>
    </row>
    <row r="33" spans="1:16">
      <c r="A33" s="22" t="s">
        <v>77</v>
      </c>
      <c r="B33" s="133"/>
      <c r="C33" s="133"/>
      <c r="D33" s="133"/>
      <c r="E33" s="133"/>
      <c r="F33" s="3"/>
      <c r="G33" s="3"/>
      <c r="H33" s="3"/>
      <c r="I33" s="3"/>
      <c r="J33" s="3"/>
      <c r="K33" s="3"/>
      <c r="L33" s="3"/>
      <c r="M33" s="3"/>
      <c r="N33" s="3"/>
      <c r="O33" s="3"/>
      <c r="P33" s="3"/>
    </row>
    <row r="34" spans="1:16">
      <c r="A34" s="22" t="s">
        <v>78</v>
      </c>
      <c r="B34" s="133"/>
      <c r="C34" s="133"/>
      <c r="D34" s="133"/>
      <c r="E34" s="133"/>
      <c r="F34" s="3"/>
      <c r="G34" s="3"/>
      <c r="H34" s="3"/>
      <c r="I34" s="3"/>
      <c r="J34" s="3"/>
      <c r="K34" s="3"/>
      <c r="L34" s="3"/>
      <c r="M34" s="3"/>
      <c r="N34" s="3"/>
      <c r="O34" s="3"/>
      <c r="P34" s="3"/>
    </row>
    <row r="35" spans="1:16">
      <c r="A35" s="22" t="s">
        <v>79</v>
      </c>
      <c r="B35" s="133"/>
      <c r="C35" s="133"/>
      <c r="D35" s="133"/>
      <c r="E35" s="133"/>
      <c r="F35" s="3"/>
      <c r="G35" s="3"/>
      <c r="H35" s="3"/>
      <c r="I35" s="3"/>
      <c r="J35" s="3"/>
      <c r="K35" s="3"/>
      <c r="L35" s="3"/>
      <c r="M35" s="3"/>
      <c r="N35" s="3"/>
      <c r="O35" s="3"/>
      <c r="P35" s="3"/>
    </row>
    <row r="36" spans="1:16">
      <c r="A36" s="22" t="s">
        <v>80</v>
      </c>
      <c r="B36" s="133"/>
      <c r="C36" s="133"/>
      <c r="D36" s="133"/>
      <c r="E36" s="133"/>
      <c r="F36" s="3"/>
      <c r="G36" s="3"/>
      <c r="H36" s="3"/>
      <c r="I36" s="3"/>
      <c r="J36" s="3"/>
      <c r="K36" s="3"/>
      <c r="L36" s="3"/>
      <c r="M36" s="3"/>
      <c r="N36" s="3"/>
      <c r="O36" s="3"/>
      <c r="P36" s="3"/>
    </row>
    <row r="37" spans="1:16">
      <c r="A37" s="22" t="s">
        <v>81</v>
      </c>
      <c r="B37" s="133"/>
      <c r="C37" s="133"/>
      <c r="D37" s="133"/>
      <c r="E37" s="133"/>
      <c r="F37" s="3"/>
      <c r="G37" s="3"/>
      <c r="H37" s="3"/>
      <c r="I37" s="3"/>
      <c r="J37" s="3"/>
      <c r="K37" s="3"/>
      <c r="L37" s="3"/>
      <c r="M37" s="3"/>
      <c r="N37" s="3"/>
      <c r="O37" s="3"/>
      <c r="P37" s="3"/>
    </row>
    <row r="38" spans="1:16">
      <c r="A38" s="22" t="s">
        <v>82</v>
      </c>
      <c r="B38" s="133"/>
      <c r="C38" s="133"/>
      <c r="D38" s="133"/>
      <c r="E38" s="133"/>
      <c r="F38" s="3"/>
      <c r="G38" s="3"/>
      <c r="H38" s="3"/>
      <c r="I38" s="3"/>
      <c r="J38" s="3"/>
      <c r="K38" s="3"/>
      <c r="L38" s="3"/>
      <c r="M38" s="3"/>
      <c r="N38" s="3"/>
      <c r="O38" s="3"/>
      <c r="P38" s="3"/>
    </row>
    <row r="39" spans="1:16">
      <c r="A39" s="22" t="s">
        <v>83</v>
      </c>
      <c r="B39" s="133"/>
      <c r="C39" s="133"/>
      <c r="D39" s="133"/>
      <c r="E39" s="133"/>
      <c r="F39" s="3"/>
      <c r="G39" s="3"/>
      <c r="H39" s="3"/>
      <c r="I39" s="3"/>
      <c r="J39" s="3"/>
      <c r="K39" s="3"/>
      <c r="L39" s="3"/>
      <c r="M39" s="3"/>
      <c r="N39" s="3"/>
      <c r="O39" s="3"/>
      <c r="P39" s="3"/>
    </row>
    <row r="40" spans="1:16">
      <c r="A40" s="22" t="s">
        <v>84</v>
      </c>
      <c r="B40" s="133"/>
      <c r="C40" s="133"/>
      <c r="D40" s="133"/>
      <c r="E40" s="133"/>
      <c r="F40" s="3"/>
      <c r="G40" s="3"/>
      <c r="H40" s="3"/>
      <c r="I40" s="3"/>
      <c r="J40" s="3"/>
      <c r="K40" s="3"/>
      <c r="L40" s="3"/>
      <c r="M40" s="3"/>
      <c r="N40" s="3"/>
      <c r="O40" s="3"/>
      <c r="P40" s="3"/>
    </row>
    <row r="41" spans="1:16">
      <c r="A41" s="22" t="s">
        <v>85</v>
      </c>
      <c r="B41" s="133"/>
      <c r="C41" s="133"/>
      <c r="D41" s="133"/>
      <c r="E41" s="133"/>
      <c r="F41" s="3"/>
      <c r="G41" s="3"/>
      <c r="H41" s="3"/>
      <c r="I41" s="3"/>
      <c r="J41" s="3"/>
      <c r="K41" s="3"/>
      <c r="L41" s="3"/>
      <c r="M41" s="3"/>
      <c r="N41" s="3"/>
      <c r="O41" s="3"/>
      <c r="P41" s="3"/>
    </row>
    <row r="42" spans="1:16">
      <c r="A42" s="22" t="s">
        <v>86</v>
      </c>
      <c r="B42" s="133"/>
      <c r="C42" s="133"/>
      <c r="D42" s="133"/>
      <c r="E42" s="133"/>
      <c r="F42" s="3"/>
      <c r="G42" s="3"/>
      <c r="H42" s="3"/>
      <c r="I42" s="3"/>
      <c r="J42" s="3"/>
      <c r="K42" s="3"/>
      <c r="L42" s="3"/>
      <c r="M42" s="3"/>
      <c r="N42" s="3"/>
      <c r="O42" s="3"/>
      <c r="P42" s="3"/>
    </row>
    <row r="43" spans="1:16">
      <c r="A43" s="22" t="s">
        <v>87</v>
      </c>
      <c r="B43" s="25">
        <f>SUMIF(LOC_Screen_Mapper!$C:$C,$A43,LOC_Screen_Mapper!$B:$B)</f>
        <v>168</v>
      </c>
      <c r="C43" s="25">
        <v>315</v>
      </c>
      <c r="D43" s="25">
        <f t="shared" ref="D43:D72" si="5">SUM(B43:C43)</f>
        <v>483</v>
      </c>
      <c r="E43" s="25">
        <f t="shared" ref="E43:E72" si="6">D43/1000</f>
        <v>0.48299999999999998</v>
      </c>
      <c r="F43" s="3"/>
      <c r="G43" s="3"/>
      <c r="H43" s="3"/>
      <c r="I43" s="3"/>
      <c r="J43" s="3"/>
      <c r="K43" s="3"/>
      <c r="L43" s="3"/>
      <c r="M43" s="3"/>
      <c r="N43" s="3"/>
      <c r="O43" s="3"/>
      <c r="P43" s="3"/>
    </row>
    <row r="44" spans="1:16">
      <c r="A44" s="22" t="s">
        <v>88</v>
      </c>
      <c r="B44" s="25">
        <f>SUMIF(LOC_Screen_Mapper!$C:$C,$A44,LOC_Screen_Mapper!$B:$B)</f>
        <v>165</v>
      </c>
      <c r="C44" s="25">
        <v>315</v>
      </c>
      <c r="D44" s="25">
        <f t="shared" si="5"/>
        <v>480</v>
      </c>
      <c r="E44" s="25">
        <f t="shared" si="6"/>
        <v>0.48</v>
      </c>
      <c r="F44" s="3"/>
      <c r="G44" s="3"/>
      <c r="H44" s="3"/>
      <c r="I44" s="3"/>
      <c r="J44" s="3"/>
      <c r="K44" s="3"/>
      <c r="L44" s="3"/>
      <c r="M44" s="3"/>
      <c r="N44" s="3"/>
      <c r="O44" s="3"/>
      <c r="P44" s="3"/>
    </row>
    <row r="45" spans="1:16">
      <c r="A45" s="22" t="s">
        <v>89</v>
      </c>
      <c r="B45" s="25">
        <f>SUMIF(LOC_Screen_Mapper!$C:$C,$A45,LOC_Screen_Mapper!$B:$B)</f>
        <v>490</v>
      </c>
      <c r="C45" s="25">
        <v>315</v>
      </c>
      <c r="D45" s="25">
        <f t="shared" si="5"/>
        <v>805</v>
      </c>
      <c r="E45" s="25">
        <f t="shared" si="6"/>
        <v>0.80500000000000005</v>
      </c>
      <c r="F45" s="3"/>
      <c r="G45" s="3"/>
      <c r="H45" s="3"/>
      <c r="I45" s="3"/>
      <c r="J45" s="3"/>
      <c r="K45" s="3"/>
      <c r="L45" s="3"/>
      <c r="M45" s="3"/>
      <c r="N45" s="3"/>
      <c r="O45" s="3"/>
      <c r="P45" s="3"/>
    </row>
    <row r="46" spans="1:16">
      <c r="A46" s="22" t="s">
        <v>90</v>
      </c>
      <c r="B46" s="25">
        <f>SUMIF(LOC_Screen_Mapper!$C:$C,$A46,LOC_Screen_Mapper!$B:$B)</f>
        <v>413</v>
      </c>
      <c r="C46" s="25">
        <v>315</v>
      </c>
      <c r="D46" s="25">
        <f t="shared" si="5"/>
        <v>728</v>
      </c>
      <c r="E46" s="25">
        <f t="shared" si="6"/>
        <v>0.72799999999999998</v>
      </c>
      <c r="F46" s="3"/>
      <c r="G46" s="3"/>
      <c r="H46" s="3"/>
      <c r="I46" s="3"/>
      <c r="J46" s="3"/>
      <c r="K46" s="3"/>
      <c r="L46" s="3"/>
      <c r="M46" s="3"/>
      <c r="N46" s="3"/>
      <c r="O46" s="3"/>
      <c r="P46" s="3"/>
    </row>
    <row r="47" spans="1:16">
      <c r="A47" s="22" t="s">
        <v>91</v>
      </c>
      <c r="B47" s="25">
        <f>SUMIF(LOC_Screen_Mapper!$C:$C,$A47,LOC_Screen_Mapper!$B:$B)</f>
        <v>376</v>
      </c>
      <c r="C47" s="25">
        <v>315</v>
      </c>
      <c r="D47" s="25">
        <f t="shared" si="5"/>
        <v>691</v>
      </c>
      <c r="E47" s="25">
        <f t="shared" si="6"/>
        <v>0.69099999999999995</v>
      </c>
      <c r="F47" s="3"/>
      <c r="G47" s="3"/>
      <c r="H47" s="3"/>
      <c r="I47" s="3"/>
      <c r="J47" s="3"/>
      <c r="K47" s="3"/>
      <c r="L47" s="3"/>
      <c r="M47" s="3"/>
      <c r="N47" s="3"/>
      <c r="O47" s="3"/>
      <c r="P47" s="3"/>
    </row>
    <row r="48" spans="1:16">
      <c r="A48" s="22" t="s">
        <v>92</v>
      </c>
      <c r="B48" s="25">
        <f>SUMIF(LOC_Screen_Mapper!$C:$C,$A48,LOC_Screen_Mapper!$B:$B)</f>
        <v>95</v>
      </c>
      <c r="C48" s="25">
        <v>315</v>
      </c>
      <c r="D48" s="25">
        <f t="shared" si="5"/>
        <v>410</v>
      </c>
      <c r="E48" s="25">
        <f t="shared" si="6"/>
        <v>0.41</v>
      </c>
      <c r="F48" s="3"/>
      <c r="G48" s="3"/>
      <c r="H48" s="3"/>
      <c r="I48" s="3"/>
      <c r="J48" s="3"/>
      <c r="K48" s="3"/>
      <c r="L48" s="3"/>
      <c r="M48" s="3"/>
      <c r="N48" s="3"/>
      <c r="O48" s="3"/>
      <c r="P48" s="3"/>
    </row>
    <row r="49" spans="1:16">
      <c r="A49" s="22" t="s">
        <v>93</v>
      </c>
      <c r="B49" s="25">
        <f>SUMIF(LOC_Screen_Mapper!$C:$C,$A49,LOC_Screen_Mapper!$B:$B)</f>
        <v>591</v>
      </c>
      <c r="C49" s="25">
        <v>315</v>
      </c>
      <c r="D49" s="25">
        <f t="shared" si="5"/>
        <v>906</v>
      </c>
      <c r="E49" s="25">
        <f t="shared" si="6"/>
        <v>0.90600000000000003</v>
      </c>
      <c r="F49" s="3"/>
      <c r="G49" s="3"/>
      <c r="H49" s="3"/>
      <c r="I49" s="3"/>
      <c r="J49" s="3"/>
      <c r="K49" s="3"/>
      <c r="L49" s="3"/>
      <c r="M49" s="3"/>
      <c r="N49" s="3"/>
      <c r="O49" s="3"/>
      <c r="P49" s="3"/>
    </row>
    <row r="50" spans="1:16">
      <c r="A50" s="22" t="s">
        <v>94</v>
      </c>
      <c r="B50" s="25">
        <f>SUMIF(LOC_Screen_Mapper!$C:$C,$A50,LOC_Screen_Mapper!$B:$B)</f>
        <v>90</v>
      </c>
      <c r="C50" s="25">
        <v>315</v>
      </c>
      <c r="D50" s="25">
        <f t="shared" si="5"/>
        <v>405</v>
      </c>
      <c r="E50" s="25">
        <f t="shared" si="6"/>
        <v>0.40500000000000003</v>
      </c>
      <c r="F50" s="3"/>
      <c r="G50" s="3"/>
      <c r="H50" s="3"/>
      <c r="I50" s="3"/>
      <c r="J50" s="3"/>
      <c r="K50" s="3"/>
      <c r="L50" s="3"/>
      <c r="M50" s="3"/>
      <c r="N50" s="3"/>
      <c r="O50" s="3"/>
      <c r="P50" s="3"/>
    </row>
    <row r="51" spans="1:16">
      <c r="A51" s="22" t="s">
        <v>95</v>
      </c>
      <c r="B51" s="25">
        <f>SUMIF(LOC_Screen_Mapper!$C:$C,$A51,LOC_Screen_Mapper!$B:$B)</f>
        <v>0</v>
      </c>
      <c r="C51" s="25">
        <v>315</v>
      </c>
      <c r="D51" s="25">
        <f t="shared" si="5"/>
        <v>315</v>
      </c>
      <c r="E51" s="25">
        <f t="shared" si="6"/>
        <v>0.315</v>
      </c>
      <c r="F51" s="3"/>
      <c r="G51" s="3"/>
      <c r="H51" s="3"/>
      <c r="I51" s="3"/>
      <c r="J51" s="3"/>
      <c r="K51" s="3"/>
      <c r="L51" s="3"/>
      <c r="M51" s="3"/>
      <c r="N51" s="3"/>
      <c r="O51" s="3"/>
      <c r="P51" s="3"/>
    </row>
    <row r="52" spans="1:16">
      <c r="A52" s="22" t="s">
        <v>96</v>
      </c>
      <c r="B52" s="25">
        <f>SUMIF(LOC_Screen_Mapper!$C:$C,$A52,LOC_Screen_Mapper!$B:$B)</f>
        <v>0</v>
      </c>
      <c r="C52" s="25">
        <v>315</v>
      </c>
      <c r="D52" s="25">
        <f t="shared" si="5"/>
        <v>315</v>
      </c>
      <c r="E52" s="25">
        <f t="shared" si="6"/>
        <v>0.315</v>
      </c>
      <c r="F52" s="3"/>
      <c r="G52" s="3"/>
      <c r="H52" s="3"/>
      <c r="I52" s="3"/>
      <c r="J52" s="3"/>
      <c r="K52" s="3"/>
      <c r="L52" s="3"/>
      <c r="M52" s="3"/>
      <c r="N52" s="3"/>
      <c r="O52" s="3"/>
      <c r="P52" s="3"/>
    </row>
    <row r="53" spans="1:16">
      <c r="A53" s="22" t="s">
        <v>97</v>
      </c>
      <c r="B53" s="25">
        <f>SUMIF(LOC_Screen_Mapper!$C:$C,$A53,LOC_Screen_Mapper!$B:$B)</f>
        <v>0</v>
      </c>
      <c r="C53" s="25">
        <v>315</v>
      </c>
      <c r="D53" s="25">
        <f t="shared" si="5"/>
        <v>315</v>
      </c>
      <c r="E53" s="25">
        <f t="shared" si="6"/>
        <v>0.315</v>
      </c>
      <c r="F53" s="3"/>
      <c r="G53" s="3"/>
      <c r="H53" s="3"/>
      <c r="I53" s="3"/>
      <c r="J53" s="3"/>
      <c r="K53" s="3"/>
      <c r="L53" s="3"/>
      <c r="M53" s="3"/>
      <c r="N53" s="3"/>
      <c r="O53" s="3"/>
      <c r="P53" s="3"/>
    </row>
    <row r="54" spans="1:16">
      <c r="A54" s="22" t="s">
        <v>98</v>
      </c>
      <c r="B54" s="25">
        <f>SUMIF(LOC_Screen_Mapper!$C:$C,$A54,LOC_Screen_Mapper!$B:$B)</f>
        <v>577</v>
      </c>
      <c r="C54" s="25">
        <v>315</v>
      </c>
      <c r="D54" s="25">
        <f t="shared" si="5"/>
        <v>892</v>
      </c>
      <c r="E54" s="25">
        <f t="shared" si="6"/>
        <v>0.89200000000000002</v>
      </c>
      <c r="F54" s="3"/>
      <c r="G54" s="3"/>
      <c r="H54" s="3"/>
      <c r="I54" s="3"/>
      <c r="J54" s="3"/>
      <c r="K54" s="3"/>
      <c r="L54" s="3"/>
      <c r="M54" s="3"/>
      <c r="N54" s="3"/>
      <c r="O54" s="3"/>
      <c r="P54" s="3"/>
    </row>
    <row r="55" spans="1:16">
      <c r="A55" s="22" t="s">
        <v>99</v>
      </c>
      <c r="B55" s="25">
        <f>SUMIF(LOC_Screen_Mapper!$C:$C,$A55,LOC_Screen_Mapper!$B:$B)</f>
        <v>295</v>
      </c>
      <c r="C55" s="25">
        <v>315</v>
      </c>
      <c r="D55" s="25">
        <f t="shared" si="5"/>
        <v>610</v>
      </c>
      <c r="E55" s="25">
        <f t="shared" si="6"/>
        <v>0.61</v>
      </c>
      <c r="F55" s="3"/>
      <c r="G55" s="3"/>
      <c r="H55" s="3"/>
      <c r="I55" s="3"/>
      <c r="J55" s="3"/>
      <c r="K55" s="3"/>
      <c r="L55" s="3"/>
      <c r="M55" s="3"/>
      <c r="N55" s="3"/>
      <c r="O55" s="3"/>
      <c r="P55" s="3"/>
    </row>
    <row r="56" spans="1:16">
      <c r="A56" s="22" t="s">
        <v>100</v>
      </c>
      <c r="B56" s="25">
        <f>SUMIF(LOC_Screen_Mapper!$C:$C,$A56,LOC_Screen_Mapper!$B:$B)</f>
        <v>306</v>
      </c>
      <c r="C56" s="25">
        <v>315</v>
      </c>
      <c r="D56" s="25">
        <f t="shared" si="5"/>
        <v>621</v>
      </c>
      <c r="E56" s="25">
        <f t="shared" si="6"/>
        <v>0.621</v>
      </c>
      <c r="F56" s="3"/>
      <c r="G56" s="3"/>
      <c r="H56" s="3"/>
      <c r="I56" s="3"/>
      <c r="J56" s="3"/>
      <c r="K56" s="3"/>
      <c r="L56" s="3"/>
      <c r="M56" s="3"/>
      <c r="N56" s="3"/>
      <c r="O56" s="3"/>
      <c r="P56" s="3"/>
    </row>
    <row r="57" spans="1:16">
      <c r="A57" s="22" t="s">
        <v>101</v>
      </c>
      <c r="B57" s="25">
        <f>SUMIF(LOC_Screen_Mapper!$C:$C,$A57,LOC_Screen_Mapper!$B:$B)</f>
        <v>523</v>
      </c>
      <c r="C57" s="25">
        <v>315</v>
      </c>
      <c r="D57" s="25">
        <f t="shared" si="5"/>
        <v>838</v>
      </c>
      <c r="E57" s="25">
        <f t="shared" si="6"/>
        <v>0.83799999999999997</v>
      </c>
      <c r="F57" s="3"/>
      <c r="G57" s="3"/>
      <c r="H57" s="3"/>
      <c r="I57" s="3"/>
      <c r="J57" s="3"/>
      <c r="K57" s="3"/>
      <c r="L57" s="3"/>
      <c r="M57" s="3"/>
      <c r="N57" s="3"/>
      <c r="O57" s="3"/>
      <c r="P57" s="3"/>
    </row>
    <row r="58" spans="1:16">
      <c r="A58" s="22" t="s">
        <v>102</v>
      </c>
      <c r="B58" s="25">
        <f>SUMIF(LOC_Screen_Mapper!$C:$C,$A58,LOC_Screen_Mapper!$B:$B)</f>
        <v>386</v>
      </c>
      <c r="C58" s="25">
        <v>315</v>
      </c>
      <c r="D58" s="25">
        <f t="shared" si="5"/>
        <v>701</v>
      </c>
      <c r="E58" s="25">
        <f t="shared" si="6"/>
        <v>0.70099999999999996</v>
      </c>
      <c r="F58" s="3"/>
      <c r="G58" s="3"/>
      <c r="H58" s="3"/>
      <c r="I58" s="3"/>
      <c r="J58" s="3"/>
      <c r="K58" s="3"/>
      <c r="L58" s="3"/>
      <c r="M58" s="3"/>
      <c r="N58" s="3"/>
      <c r="O58" s="3"/>
      <c r="P58" s="3"/>
    </row>
    <row r="59" spans="1:16">
      <c r="A59" s="22" t="s">
        <v>103</v>
      </c>
      <c r="B59" s="25">
        <f>SUMIF(LOC_Screen_Mapper!$C:$C,$A59,LOC_Screen_Mapper!$B:$B)</f>
        <v>192</v>
      </c>
      <c r="C59" s="25">
        <v>315</v>
      </c>
      <c r="D59" s="25">
        <f t="shared" si="5"/>
        <v>507</v>
      </c>
      <c r="E59" s="25">
        <f t="shared" si="6"/>
        <v>0.50700000000000001</v>
      </c>
      <c r="F59" s="3"/>
      <c r="G59" s="3"/>
      <c r="H59" s="3"/>
      <c r="I59" s="3"/>
      <c r="J59" s="3"/>
      <c r="K59" s="3"/>
      <c r="L59" s="3"/>
      <c r="M59" s="3"/>
      <c r="N59" s="3"/>
      <c r="O59" s="3"/>
      <c r="P59" s="3"/>
    </row>
    <row r="60" spans="1:16">
      <c r="A60" s="22" t="s">
        <v>104</v>
      </c>
      <c r="B60" s="25">
        <f>SUMIF(LOC_Screen_Mapper!$C:$C,$A60,LOC_Screen_Mapper!$B:$B)</f>
        <v>992</v>
      </c>
      <c r="C60" s="25">
        <v>315</v>
      </c>
      <c r="D60" s="25">
        <f t="shared" si="5"/>
        <v>1307</v>
      </c>
      <c r="E60" s="25">
        <f t="shared" si="6"/>
        <v>1.3069999999999999</v>
      </c>
      <c r="F60" s="3"/>
      <c r="G60" s="3"/>
      <c r="H60" s="3"/>
      <c r="I60" s="3"/>
      <c r="J60" s="3"/>
      <c r="K60" s="3"/>
      <c r="L60" s="3"/>
      <c r="M60" s="3"/>
      <c r="N60" s="3"/>
      <c r="O60" s="3"/>
      <c r="P60" s="3"/>
    </row>
    <row r="61" spans="1:16">
      <c r="A61" s="22" t="s">
        <v>105</v>
      </c>
      <c r="B61" s="25">
        <f>SUMIF(LOC_Screen_Mapper!$C:$C,$A61,LOC_Screen_Mapper!$B:$B)</f>
        <v>438</v>
      </c>
      <c r="C61" s="25">
        <v>315</v>
      </c>
      <c r="D61" s="25">
        <f t="shared" si="5"/>
        <v>753</v>
      </c>
      <c r="E61" s="25">
        <f t="shared" si="6"/>
        <v>0.753</v>
      </c>
      <c r="F61" s="3"/>
      <c r="G61" s="3"/>
      <c r="H61" s="3"/>
      <c r="I61" s="3"/>
      <c r="J61" s="3"/>
      <c r="K61" s="3"/>
      <c r="L61" s="3"/>
      <c r="M61" s="3"/>
      <c r="N61" s="3"/>
      <c r="O61" s="3"/>
      <c r="P61" s="3"/>
    </row>
    <row r="62" spans="1:16">
      <c r="A62" s="22" t="s">
        <v>106</v>
      </c>
      <c r="B62" s="25">
        <f>SUMIF(LOC_Screen_Mapper!$C:$C,$A62,LOC_Screen_Mapper!$B:$B)</f>
        <v>2087</v>
      </c>
      <c r="C62" s="25">
        <v>315</v>
      </c>
      <c r="D62" s="25">
        <f t="shared" si="5"/>
        <v>2402</v>
      </c>
      <c r="E62" s="25">
        <f t="shared" si="6"/>
        <v>2.4020000000000001</v>
      </c>
      <c r="F62" s="3"/>
      <c r="G62" s="3"/>
      <c r="H62" s="3"/>
      <c r="I62" s="3"/>
      <c r="J62" s="3"/>
      <c r="K62" s="3"/>
      <c r="L62" s="3"/>
      <c r="M62" s="3"/>
      <c r="N62" s="3"/>
      <c r="O62" s="3"/>
      <c r="P62" s="3"/>
    </row>
    <row r="63" spans="1:16">
      <c r="A63" s="22" t="s">
        <v>107</v>
      </c>
      <c r="B63" s="25">
        <f>SUMIF(LOC_Screen_Mapper!$C:$C,$A63,LOC_Screen_Mapper!$B:$B)</f>
        <v>640</v>
      </c>
      <c r="C63" s="25">
        <v>315</v>
      </c>
      <c r="D63" s="25">
        <f t="shared" si="5"/>
        <v>955</v>
      </c>
      <c r="E63" s="25">
        <f t="shared" si="6"/>
        <v>0.95499999999999996</v>
      </c>
      <c r="F63" s="3"/>
      <c r="G63" s="3"/>
      <c r="H63" s="3"/>
      <c r="I63" s="3"/>
      <c r="J63" s="3"/>
      <c r="K63" s="3"/>
      <c r="L63" s="3"/>
      <c r="M63" s="3"/>
      <c r="N63" s="3"/>
      <c r="O63" s="3"/>
      <c r="P63" s="3"/>
    </row>
    <row r="64" spans="1:16">
      <c r="A64" s="22" t="s">
        <v>108</v>
      </c>
      <c r="B64" s="25">
        <f>SUMIF(LOC_Screen_Mapper!$C:$C,$A64,LOC_Screen_Mapper!$B:$B)</f>
        <v>392</v>
      </c>
      <c r="C64" s="25">
        <v>315</v>
      </c>
      <c r="D64" s="25">
        <f t="shared" si="5"/>
        <v>707</v>
      </c>
      <c r="E64" s="25">
        <f t="shared" si="6"/>
        <v>0.70699999999999996</v>
      </c>
      <c r="F64" s="3"/>
      <c r="G64" s="3"/>
      <c r="H64" s="3"/>
      <c r="I64" s="3"/>
      <c r="J64" s="3"/>
      <c r="K64" s="3"/>
      <c r="L64" s="3"/>
      <c r="M64" s="3"/>
      <c r="N64" s="3"/>
      <c r="O64" s="3"/>
      <c r="P64" s="3"/>
    </row>
    <row r="65" spans="1:16">
      <c r="A65" s="22" t="s">
        <v>109</v>
      </c>
      <c r="B65" s="25">
        <f>SUMIF(LOC_Screen_Mapper!$C:$C,$A65,LOC_Screen_Mapper!$B:$B)</f>
        <v>66</v>
      </c>
      <c r="C65" s="25">
        <v>315</v>
      </c>
      <c r="D65" s="25">
        <f t="shared" si="5"/>
        <v>381</v>
      </c>
      <c r="E65" s="25">
        <f t="shared" si="6"/>
        <v>0.38100000000000001</v>
      </c>
      <c r="F65" s="3"/>
      <c r="G65" s="3"/>
      <c r="H65" s="3"/>
      <c r="I65" s="3"/>
      <c r="J65" s="3"/>
      <c r="K65" s="3"/>
      <c r="L65" s="3"/>
      <c r="M65" s="3"/>
      <c r="N65" s="3"/>
      <c r="O65" s="3"/>
      <c r="P65" s="3"/>
    </row>
    <row r="66" spans="1:16">
      <c r="A66" s="22" t="s">
        <v>110</v>
      </c>
      <c r="B66" s="25">
        <f>SUMIF(LOC_Screen_Mapper!$C:$C,$A66,LOC_Screen_Mapper!$B:$B)</f>
        <v>96</v>
      </c>
      <c r="C66" s="25">
        <v>315</v>
      </c>
      <c r="D66" s="25">
        <f t="shared" si="5"/>
        <v>411</v>
      </c>
      <c r="E66" s="25">
        <f t="shared" si="6"/>
        <v>0.41099999999999998</v>
      </c>
      <c r="F66" s="3"/>
      <c r="G66" s="3"/>
      <c r="H66" s="3"/>
      <c r="I66" s="3"/>
      <c r="J66" s="3"/>
      <c r="K66" s="3"/>
      <c r="L66" s="3"/>
      <c r="M66" s="3"/>
      <c r="N66" s="3"/>
      <c r="O66" s="3"/>
      <c r="P66" s="3"/>
    </row>
    <row r="67" spans="1:16">
      <c r="A67" s="22" t="s">
        <v>111</v>
      </c>
      <c r="B67" s="25">
        <f>SUMIF(LOC_Screen_Mapper!$C:$C,$A67,LOC_Screen_Mapper!$B:$B)</f>
        <v>344</v>
      </c>
      <c r="C67" s="25">
        <v>315</v>
      </c>
      <c r="D67" s="25">
        <f t="shared" si="5"/>
        <v>659</v>
      </c>
      <c r="E67" s="25">
        <f t="shared" si="6"/>
        <v>0.65900000000000003</v>
      </c>
      <c r="F67" s="3"/>
      <c r="G67" s="3"/>
      <c r="H67" s="3"/>
      <c r="I67" s="3"/>
      <c r="J67" s="3"/>
      <c r="K67" s="3"/>
      <c r="L67" s="3"/>
      <c r="M67" s="3"/>
      <c r="N67" s="3"/>
      <c r="O67" s="3"/>
      <c r="P67" s="3"/>
    </row>
    <row r="68" spans="1:16">
      <c r="A68" s="22" t="s">
        <v>112</v>
      </c>
      <c r="B68" s="25">
        <f>SUMIF(LOC_Screen_Mapper!$C:$C,$A68,LOC_Screen_Mapper!$B:$B)</f>
        <v>352</v>
      </c>
      <c r="C68" s="25">
        <v>315</v>
      </c>
      <c r="D68" s="25">
        <f t="shared" si="5"/>
        <v>667</v>
      </c>
      <c r="E68" s="25">
        <f t="shared" si="6"/>
        <v>0.66700000000000004</v>
      </c>
      <c r="F68" s="3"/>
      <c r="G68" s="3"/>
      <c r="H68" s="3"/>
      <c r="I68" s="3"/>
      <c r="J68" s="3"/>
      <c r="K68" s="3"/>
      <c r="L68" s="3"/>
      <c r="M68" s="3"/>
      <c r="N68" s="3"/>
      <c r="O68" s="3"/>
      <c r="P68" s="3"/>
    </row>
    <row r="69" spans="1:16">
      <c r="A69" s="22" t="s">
        <v>113</v>
      </c>
      <c r="B69" s="25">
        <f>SUMIF(LOC_Screen_Mapper!$C:$C,$A69,LOC_Screen_Mapper!$B:$B)</f>
        <v>1256</v>
      </c>
      <c r="C69" s="25">
        <v>315</v>
      </c>
      <c r="D69" s="25">
        <f t="shared" si="5"/>
        <v>1571</v>
      </c>
      <c r="E69" s="25">
        <f t="shared" si="6"/>
        <v>1.571</v>
      </c>
      <c r="F69" s="3"/>
      <c r="G69" s="3"/>
      <c r="H69" s="3"/>
      <c r="I69" s="3"/>
      <c r="J69" s="3"/>
      <c r="K69" s="3"/>
      <c r="L69" s="3"/>
      <c r="M69" s="3"/>
      <c r="N69" s="3"/>
      <c r="O69" s="3"/>
      <c r="P69" s="3"/>
    </row>
    <row r="70" spans="1:16">
      <c r="A70" s="22" t="s">
        <v>114</v>
      </c>
      <c r="B70" s="25">
        <f>SUMIF(LOC_Screen_Mapper!$C:$C,$A70,LOC_Screen_Mapper!$B:$B)</f>
        <v>88</v>
      </c>
      <c r="C70" s="25">
        <v>315</v>
      </c>
      <c r="D70" s="25">
        <f t="shared" si="5"/>
        <v>403</v>
      </c>
      <c r="E70" s="25">
        <f t="shared" si="6"/>
        <v>0.40300000000000002</v>
      </c>
      <c r="F70" s="3"/>
      <c r="G70" s="3"/>
      <c r="H70" s="3"/>
      <c r="I70" s="3"/>
      <c r="J70" s="3"/>
      <c r="K70" s="3"/>
      <c r="L70" s="3"/>
      <c r="M70" s="3"/>
      <c r="N70" s="3"/>
      <c r="O70" s="3"/>
      <c r="P70" s="3"/>
    </row>
    <row r="71" spans="1:16">
      <c r="A71" s="22" t="s">
        <v>115</v>
      </c>
      <c r="B71" s="25">
        <f>SUMIF(LOC_Screen_Mapper!$C:$C,$A71,LOC_Screen_Mapper!$B:$B)</f>
        <v>254</v>
      </c>
      <c r="C71" s="25">
        <v>315</v>
      </c>
      <c r="D71" s="25">
        <f t="shared" si="5"/>
        <v>569</v>
      </c>
      <c r="E71" s="25">
        <f t="shared" si="6"/>
        <v>0.56899999999999995</v>
      </c>
      <c r="F71" s="3"/>
      <c r="G71" s="3"/>
      <c r="H71" s="3"/>
      <c r="I71" s="3"/>
      <c r="J71" s="3"/>
      <c r="K71" s="3"/>
      <c r="L71" s="3"/>
      <c r="M71" s="3"/>
      <c r="N71" s="3"/>
      <c r="O71" s="3"/>
      <c r="P71" s="3"/>
    </row>
    <row r="72" spans="1:16">
      <c r="A72" s="22" t="s">
        <v>116</v>
      </c>
      <c r="B72" s="132">
        <f>SUMIF(LOC_Screen_Mapper!$C:$C,$A72,LOC_Screen_Mapper!$B:$B)</f>
        <v>18</v>
      </c>
      <c r="C72" s="132">
        <v>315</v>
      </c>
      <c r="D72" s="132">
        <f t="shared" si="5"/>
        <v>333</v>
      </c>
      <c r="E72" s="132">
        <f t="shared" si="6"/>
        <v>0.33300000000000002</v>
      </c>
      <c r="F72" s="3"/>
      <c r="G72" s="3"/>
      <c r="H72" s="3"/>
      <c r="I72" s="3"/>
      <c r="J72" s="3"/>
      <c r="K72" s="3"/>
      <c r="L72" s="3"/>
      <c r="M72" s="3"/>
      <c r="N72" s="3"/>
      <c r="O72" s="3"/>
      <c r="P72" s="3"/>
    </row>
    <row r="73" spans="1:16">
      <c r="A73" s="22" t="s">
        <v>117</v>
      </c>
      <c r="B73" s="133"/>
      <c r="C73" s="133"/>
      <c r="D73" s="133"/>
      <c r="E73" s="133"/>
      <c r="F73" s="3"/>
      <c r="G73" s="3"/>
      <c r="H73" s="3"/>
      <c r="I73" s="3"/>
      <c r="J73" s="3"/>
      <c r="K73" s="3"/>
      <c r="L73" s="3"/>
      <c r="M73" s="3"/>
      <c r="N73" s="3"/>
      <c r="O73" s="3"/>
      <c r="P73" s="3"/>
    </row>
    <row r="74" spans="1:16">
      <c r="A74" s="22" t="s">
        <v>118</v>
      </c>
      <c r="B74" s="133"/>
      <c r="C74" s="133"/>
      <c r="D74" s="133"/>
      <c r="E74" s="133"/>
      <c r="F74" s="3"/>
      <c r="G74" s="3"/>
      <c r="H74" s="3"/>
      <c r="I74" s="3"/>
      <c r="J74" s="3"/>
      <c r="K74" s="3"/>
      <c r="L74" s="3"/>
      <c r="M74" s="3"/>
      <c r="N74" s="3"/>
      <c r="O74" s="3"/>
      <c r="P74" s="3"/>
    </row>
    <row r="75" spans="1:16">
      <c r="A75" s="22" t="s">
        <v>119</v>
      </c>
      <c r="B75" s="133"/>
      <c r="C75" s="133"/>
      <c r="D75" s="133"/>
      <c r="E75" s="133"/>
      <c r="F75" s="3"/>
      <c r="G75" s="3"/>
      <c r="H75" s="3"/>
      <c r="I75" s="3"/>
      <c r="J75" s="3"/>
      <c r="K75" s="3"/>
      <c r="L75" s="3"/>
      <c r="M75" s="3"/>
      <c r="N75" s="3"/>
      <c r="O75" s="3"/>
      <c r="P75" s="3"/>
    </row>
    <row r="76" spans="1:16">
      <c r="A76" s="22" t="s">
        <v>120</v>
      </c>
      <c r="B76" s="133"/>
      <c r="C76" s="133"/>
      <c r="D76" s="133"/>
      <c r="E76" s="133"/>
      <c r="F76" s="3"/>
      <c r="G76" s="3"/>
      <c r="H76" s="3"/>
      <c r="I76" s="3"/>
      <c r="J76" s="3"/>
      <c r="K76" s="3"/>
      <c r="L76" s="3"/>
      <c r="M76" s="3"/>
      <c r="N76" s="3"/>
      <c r="O76" s="3"/>
      <c r="P76" s="3"/>
    </row>
    <row r="77" spans="1:16">
      <c r="A77" s="22" t="s">
        <v>121</v>
      </c>
      <c r="B77" s="132">
        <f>SUMIF(LOC_Screen_Mapper!$C:$C,$A77,LOC_Screen_Mapper!$B:$B)</f>
        <v>237</v>
      </c>
      <c r="C77" s="132">
        <v>315</v>
      </c>
      <c r="D77" s="132">
        <f>SUM(B77:C77)</f>
        <v>552</v>
      </c>
      <c r="E77" s="132">
        <f>D77/1000</f>
        <v>0.55200000000000005</v>
      </c>
      <c r="F77" s="3"/>
      <c r="G77" s="3"/>
      <c r="H77" s="3"/>
      <c r="I77" s="3"/>
      <c r="J77" s="3"/>
      <c r="K77" s="3"/>
      <c r="L77" s="3"/>
      <c r="M77" s="3"/>
      <c r="N77" s="3"/>
      <c r="O77" s="3"/>
      <c r="P77" s="3"/>
    </row>
    <row r="78" spans="1:16">
      <c r="A78" s="22" t="s">
        <v>122</v>
      </c>
      <c r="B78" s="133"/>
      <c r="C78" s="133"/>
      <c r="D78" s="133"/>
      <c r="E78" s="133"/>
      <c r="F78" s="3"/>
      <c r="G78" s="3"/>
      <c r="H78" s="3"/>
      <c r="I78" s="3"/>
      <c r="J78" s="3"/>
      <c r="K78" s="3"/>
      <c r="L78" s="3"/>
      <c r="M78" s="3"/>
      <c r="N78" s="3"/>
      <c r="O78" s="3"/>
      <c r="P78" s="3"/>
    </row>
    <row r="79" spans="1:16">
      <c r="A79" s="22" t="s">
        <v>123</v>
      </c>
      <c r="B79" s="133"/>
      <c r="C79" s="133"/>
      <c r="D79" s="133"/>
      <c r="E79" s="133"/>
      <c r="F79" s="3"/>
      <c r="G79" s="3"/>
      <c r="H79" s="3"/>
      <c r="I79" s="3"/>
      <c r="J79" s="3"/>
      <c r="K79" s="3"/>
      <c r="L79" s="3"/>
      <c r="M79" s="3"/>
      <c r="N79" s="3"/>
      <c r="O79" s="3"/>
      <c r="P79" s="3"/>
    </row>
    <row r="80" spans="1:16">
      <c r="A80" s="22" t="s">
        <v>124</v>
      </c>
      <c r="B80" s="133"/>
      <c r="C80" s="133"/>
      <c r="D80" s="133"/>
      <c r="E80" s="133"/>
      <c r="F80" s="3"/>
      <c r="G80" s="3"/>
      <c r="H80" s="3"/>
      <c r="I80" s="3"/>
      <c r="J80" s="3"/>
      <c r="K80" s="3"/>
      <c r="L80" s="3"/>
      <c r="M80" s="3"/>
      <c r="N80" s="3"/>
      <c r="O80" s="3"/>
      <c r="P80" s="3"/>
    </row>
    <row r="81" spans="1:16">
      <c r="A81" s="22" t="s">
        <v>125</v>
      </c>
      <c r="B81" s="133"/>
      <c r="C81" s="133"/>
      <c r="D81" s="133"/>
      <c r="E81" s="133"/>
      <c r="F81" s="3"/>
      <c r="G81" s="3"/>
      <c r="H81" s="3"/>
      <c r="I81" s="3"/>
      <c r="J81" s="3"/>
      <c r="K81" s="3"/>
      <c r="L81" s="3"/>
      <c r="M81" s="3"/>
      <c r="N81" s="3"/>
      <c r="O81" s="3"/>
      <c r="P81" s="3"/>
    </row>
    <row r="82" spans="1:16">
      <c r="A82" s="22" t="s">
        <v>126</v>
      </c>
      <c r="B82" s="25">
        <f>SUMIF(LOC_Screen_Mapper!$C:$C,$A82,LOC_Screen_Mapper!$B:$B)</f>
        <v>15</v>
      </c>
      <c r="C82" s="25">
        <v>315</v>
      </c>
      <c r="D82" s="25">
        <f t="shared" ref="D82:D112" si="7">SUM(B82:C82)</f>
        <v>330</v>
      </c>
      <c r="E82" s="25">
        <f t="shared" ref="E82:E112" si="8">D82/1000</f>
        <v>0.33</v>
      </c>
      <c r="F82" s="3"/>
      <c r="G82" s="3"/>
      <c r="H82" s="3"/>
      <c r="I82" s="3"/>
      <c r="J82" s="3"/>
      <c r="K82" s="3"/>
      <c r="L82" s="3"/>
      <c r="M82" s="3"/>
      <c r="N82" s="3"/>
      <c r="O82" s="3"/>
      <c r="P82" s="3"/>
    </row>
    <row r="83" spans="1:16">
      <c r="A83" s="22" t="s">
        <v>127</v>
      </c>
      <c r="B83" s="25">
        <f>SUMIF(LOC_Screen_Mapper!$C:$C,$A83,LOC_Screen_Mapper!$B:$B)</f>
        <v>616</v>
      </c>
      <c r="C83" s="25">
        <v>315</v>
      </c>
      <c r="D83" s="25">
        <f t="shared" si="7"/>
        <v>931</v>
      </c>
      <c r="E83" s="25">
        <f t="shared" si="8"/>
        <v>0.93100000000000005</v>
      </c>
      <c r="F83" s="3"/>
      <c r="G83" s="3"/>
      <c r="H83" s="3"/>
      <c r="I83" s="3"/>
      <c r="J83" s="3"/>
      <c r="K83" s="3"/>
      <c r="L83" s="3"/>
      <c r="M83" s="3"/>
      <c r="N83" s="3"/>
      <c r="O83" s="3"/>
      <c r="P83" s="3"/>
    </row>
    <row r="84" spans="1:16">
      <c r="A84" s="22" t="s">
        <v>128</v>
      </c>
      <c r="B84" s="25">
        <f>SUMIF(LOC_Screen_Mapper!$C:$C,$A84,LOC_Screen_Mapper!$B:$B)</f>
        <v>710</v>
      </c>
      <c r="C84" s="25">
        <v>315</v>
      </c>
      <c r="D84" s="25">
        <f t="shared" si="7"/>
        <v>1025</v>
      </c>
      <c r="E84" s="25">
        <f t="shared" si="8"/>
        <v>1.0249999999999999</v>
      </c>
      <c r="F84" s="3"/>
      <c r="G84" s="3"/>
      <c r="H84" s="3"/>
      <c r="I84" s="3"/>
      <c r="J84" s="3"/>
      <c r="K84" s="3"/>
      <c r="L84" s="3"/>
      <c r="M84" s="3"/>
      <c r="N84" s="3"/>
      <c r="O84" s="3"/>
      <c r="P84" s="3"/>
    </row>
    <row r="85" spans="1:16">
      <c r="A85" s="22" t="s">
        <v>129</v>
      </c>
      <c r="B85" s="25">
        <f>SUMIF(LOC_Screen_Mapper!$C:$C,$A85,LOC_Screen_Mapper!$B:$B)</f>
        <v>2199</v>
      </c>
      <c r="C85" s="25">
        <v>315</v>
      </c>
      <c r="D85" s="25">
        <f t="shared" si="7"/>
        <v>2514</v>
      </c>
      <c r="E85" s="25">
        <f t="shared" si="8"/>
        <v>2.5139999999999998</v>
      </c>
      <c r="F85" s="3"/>
      <c r="G85" s="3"/>
      <c r="H85" s="3"/>
      <c r="I85" s="3"/>
      <c r="J85" s="3"/>
      <c r="K85" s="3"/>
      <c r="L85" s="3"/>
      <c r="M85" s="3"/>
      <c r="N85" s="3"/>
      <c r="O85" s="3"/>
      <c r="P85" s="3"/>
    </row>
    <row r="86" spans="1:16">
      <c r="A86" s="22" t="s">
        <v>130</v>
      </c>
      <c r="B86" s="25">
        <f>SUMIF(LOC_Screen_Mapper!$C:$C,$A86,LOC_Screen_Mapper!$B:$B)</f>
        <v>1203</v>
      </c>
      <c r="C86" s="25">
        <v>315</v>
      </c>
      <c r="D86" s="25">
        <f t="shared" si="7"/>
        <v>1518</v>
      </c>
      <c r="E86" s="25">
        <f t="shared" si="8"/>
        <v>1.518</v>
      </c>
      <c r="F86" s="3"/>
      <c r="G86" s="3"/>
      <c r="H86" s="3"/>
      <c r="I86" s="3"/>
      <c r="J86" s="3"/>
      <c r="K86" s="3"/>
      <c r="L86" s="3"/>
      <c r="M86" s="3"/>
      <c r="N86" s="3"/>
      <c r="O86" s="3"/>
      <c r="P86" s="3"/>
    </row>
    <row r="87" spans="1:16">
      <c r="A87" s="22" t="s">
        <v>131</v>
      </c>
      <c r="B87" s="25">
        <f>SUMIF(LOC_Screen_Mapper!$C:$C,$A87,LOC_Screen_Mapper!$B:$B)</f>
        <v>311</v>
      </c>
      <c r="C87" s="25">
        <v>315</v>
      </c>
      <c r="D87" s="25">
        <f t="shared" si="7"/>
        <v>626</v>
      </c>
      <c r="E87" s="25">
        <f t="shared" si="8"/>
        <v>0.626</v>
      </c>
      <c r="F87" s="3"/>
      <c r="G87" s="3"/>
      <c r="H87" s="3"/>
      <c r="I87" s="3"/>
      <c r="J87" s="3"/>
      <c r="K87" s="3"/>
      <c r="L87" s="3"/>
      <c r="M87" s="3"/>
      <c r="N87" s="3"/>
      <c r="O87" s="3"/>
      <c r="P87" s="3"/>
    </row>
    <row r="88" spans="1:16">
      <c r="A88" s="22" t="s">
        <v>132</v>
      </c>
      <c r="B88" s="25">
        <f>SUMIF(LOC_Screen_Mapper!$C:$C,$A88,LOC_Screen_Mapper!$B:$B)</f>
        <v>98</v>
      </c>
      <c r="C88" s="25">
        <v>315</v>
      </c>
      <c r="D88" s="25">
        <f t="shared" si="7"/>
        <v>413</v>
      </c>
      <c r="E88" s="25">
        <f t="shared" si="8"/>
        <v>0.41299999999999998</v>
      </c>
      <c r="F88" s="3"/>
      <c r="G88" s="3"/>
      <c r="H88" s="3"/>
      <c r="I88" s="3"/>
      <c r="J88" s="3"/>
      <c r="K88" s="3"/>
      <c r="L88" s="3"/>
      <c r="M88" s="3"/>
      <c r="N88" s="3"/>
      <c r="O88" s="3"/>
      <c r="P88" s="3"/>
    </row>
    <row r="89" spans="1:16">
      <c r="A89" s="22" t="s">
        <v>133</v>
      </c>
      <c r="B89" s="25">
        <f>SUMIF(LOC_Screen_Mapper!$C:$C,$A89,LOC_Screen_Mapper!$B:$B)</f>
        <v>1120</v>
      </c>
      <c r="C89" s="25">
        <v>315</v>
      </c>
      <c r="D89" s="25">
        <f t="shared" si="7"/>
        <v>1435</v>
      </c>
      <c r="E89" s="25">
        <f t="shared" si="8"/>
        <v>1.4350000000000001</v>
      </c>
      <c r="F89" s="3"/>
      <c r="G89" s="3"/>
      <c r="H89" s="3"/>
      <c r="I89" s="3"/>
      <c r="J89" s="3"/>
      <c r="K89" s="3"/>
      <c r="L89" s="3"/>
      <c r="M89" s="3"/>
      <c r="N89" s="3"/>
      <c r="O89" s="3"/>
      <c r="P89" s="3"/>
    </row>
    <row r="90" spans="1:16">
      <c r="A90" s="22" t="s">
        <v>134</v>
      </c>
      <c r="B90" s="25">
        <f>SUMIF(LOC_Screen_Mapper!$C:$C,$A90,LOC_Screen_Mapper!$B:$B)</f>
        <v>1247</v>
      </c>
      <c r="C90" s="25">
        <v>315</v>
      </c>
      <c r="D90" s="25">
        <f t="shared" si="7"/>
        <v>1562</v>
      </c>
      <c r="E90" s="25">
        <f t="shared" si="8"/>
        <v>1.5620000000000001</v>
      </c>
      <c r="F90" s="3"/>
      <c r="G90" s="3"/>
      <c r="H90" s="3"/>
      <c r="I90" s="3"/>
      <c r="J90" s="3"/>
      <c r="K90" s="3"/>
      <c r="L90" s="3"/>
      <c r="M90" s="3"/>
      <c r="N90" s="3"/>
      <c r="O90" s="3"/>
      <c r="P90" s="3"/>
    </row>
    <row r="91" spans="1:16">
      <c r="A91" s="22" t="s">
        <v>135</v>
      </c>
      <c r="B91" s="25">
        <f>SUMIF(LOC_Screen_Mapper!$C:$C,$A91,LOC_Screen_Mapper!$B:$B)</f>
        <v>250</v>
      </c>
      <c r="C91" s="25">
        <v>315</v>
      </c>
      <c r="D91" s="25">
        <f t="shared" si="7"/>
        <v>565</v>
      </c>
      <c r="E91" s="25">
        <f t="shared" si="8"/>
        <v>0.56499999999999995</v>
      </c>
      <c r="F91" s="3"/>
      <c r="G91" s="3"/>
      <c r="H91" s="3"/>
      <c r="I91" s="3"/>
      <c r="J91" s="3"/>
      <c r="K91" s="3"/>
      <c r="L91" s="3"/>
      <c r="M91" s="3"/>
      <c r="N91" s="3"/>
      <c r="O91" s="3"/>
      <c r="P91" s="3"/>
    </row>
    <row r="92" spans="1:16">
      <c r="A92" s="22" t="s">
        <v>136</v>
      </c>
      <c r="B92" s="25">
        <f>SUMIF(LOC_Screen_Mapper!$C:$C,$A92,LOC_Screen_Mapper!$B:$B)</f>
        <v>559</v>
      </c>
      <c r="C92" s="25">
        <v>315</v>
      </c>
      <c r="D92" s="25">
        <f t="shared" si="7"/>
        <v>874</v>
      </c>
      <c r="E92" s="25">
        <f t="shared" si="8"/>
        <v>0.874</v>
      </c>
      <c r="F92" s="3"/>
      <c r="G92" s="3"/>
      <c r="H92" s="3"/>
      <c r="I92" s="3"/>
      <c r="J92" s="3"/>
      <c r="K92" s="3"/>
      <c r="L92" s="3"/>
      <c r="M92" s="3"/>
      <c r="N92" s="3"/>
      <c r="O92" s="3"/>
      <c r="P92" s="3"/>
    </row>
    <row r="93" spans="1:16">
      <c r="A93" s="22" t="s">
        <v>137</v>
      </c>
      <c r="B93" s="25">
        <f>SUMIF(LOC_Screen_Mapper!$C:$C,$A93,LOC_Screen_Mapper!$B:$B)</f>
        <v>218</v>
      </c>
      <c r="C93" s="25">
        <v>315</v>
      </c>
      <c r="D93" s="25">
        <f t="shared" si="7"/>
        <v>533</v>
      </c>
      <c r="E93" s="25">
        <f t="shared" si="8"/>
        <v>0.53300000000000003</v>
      </c>
      <c r="F93" s="3"/>
      <c r="G93" s="3"/>
      <c r="H93" s="3"/>
      <c r="I93" s="3"/>
      <c r="J93" s="3"/>
      <c r="K93" s="3"/>
      <c r="L93" s="3"/>
      <c r="M93" s="3"/>
      <c r="N93" s="3"/>
      <c r="O93" s="3"/>
      <c r="P93" s="3"/>
    </row>
    <row r="94" spans="1:16">
      <c r="A94" s="22" t="s">
        <v>138</v>
      </c>
      <c r="B94" s="25">
        <f>SUMIF(LOC_Screen_Mapper!$C:$C,$A94,LOC_Screen_Mapper!$B:$B)</f>
        <v>924</v>
      </c>
      <c r="C94" s="25">
        <v>315</v>
      </c>
      <c r="D94" s="25">
        <f t="shared" si="7"/>
        <v>1239</v>
      </c>
      <c r="E94" s="25">
        <f t="shared" si="8"/>
        <v>1.2390000000000001</v>
      </c>
      <c r="F94" s="3"/>
      <c r="G94" s="3"/>
      <c r="H94" s="3"/>
      <c r="I94" s="3"/>
      <c r="J94" s="3"/>
      <c r="K94" s="3"/>
      <c r="L94" s="3"/>
      <c r="M94" s="3"/>
      <c r="N94" s="3"/>
      <c r="O94" s="3"/>
      <c r="P94" s="3"/>
    </row>
    <row r="95" spans="1:16">
      <c r="A95" s="22" t="s">
        <v>139</v>
      </c>
      <c r="B95" s="25">
        <f>SUMIF(LOC_Screen_Mapper!$C:$C,$A95,LOC_Screen_Mapper!$B:$B)</f>
        <v>88</v>
      </c>
      <c r="C95" s="25">
        <v>315</v>
      </c>
      <c r="D95" s="25">
        <f t="shared" si="7"/>
        <v>403</v>
      </c>
      <c r="E95" s="25">
        <f t="shared" si="8"/>
        <v>0.40300000000000002</v>
      </c>
      <c r="F95" s="3"/>
      <c r="G95" s="3"/>
      <c r="H95" s="3"/>
      <c r="I95" s="3"/>
      <c r="J95" s="3"/>
      <c r="K95" s="3"/>
      <c r="L95" s="3"/>
      <c r="M95" s="3"/>
      <c r="N95" s="3"/>
      <c r="O95" s="3"/>
      <c r="P95" s="3"/>
    </row>
    <row r="96" spans="1:16">
      <c r="A96" s="22" t="s">
        <v>140</v>
      </c>
      <c r="B96" s="25">
        <f>SUMIF(LOC_Screen_Mapper!$C:$C,$A96,LOC_Screen_Mapper!$B:$B)</f>
        <v>429</v>
      </c>
      <c r="C96" s="25">
        <v>315</v>
      </c>
      <c r="D96" s="25">
        <f t="shared" si="7"/>
        <v>744</v>
      </c>
      <c r="E96" s="25">
        <f t="shared" si="8"/>
        <v>0.74399999999999999</v>
      </c>
      <c r="F96" s="3"/>
      <c r="G96" s="3"/>
      <c r="H96" s="3"/>
      <c r="I96" s="3"/>
      <c r="J96" s="3"/>
      <c r="K96" s="3"/>
      <c r="L96" s="3"/>
      <c r="M96" s="3"/>
      <c r="N96" s="3"/>
      <c r="O96" s="3"/>
      <c r="P96" s="3"/>
    </row>
    <row r="97" spans="1:16">
      <c r="A97" s="22" t="s">
        <v>141</v>
      </c>
      <c r="B97" s="25">
        <f>SUMIF(LOC_Screen_Mapper!$C:$C,$A97,LOC_Screen_Mapper!$B:$B)</f>
        <v>1018</v>
      </c>
      <c r="C97" s="25">
        <v>315</v>
      </c>
      <c r="D97" s="25">
        <f t="shared" si="7"/>
        <v>1333</v>
      </c>
      <c r="E97" s="25">
        <f t="shared" si="8"/>
        <v>1.333</v>
      </c>
      <c r="F97" s="3"/>
      <c r="G97" s="3"/>
      <c r="H97" s="3"/>
      <c r="I97" s="3"/>
      <c r="J97" s="3"/>
      <c r="K97" s="3"/>
      <c r="L97" s="3"/>
      <c r="M97" s="3"/>
      <c r="N97" s="3"/>
      <c r="O97" s="3"/>
      <c r="P97" s="3"/>
    </row>
    <row r="98" spans="1:16">
      <c r="A98" s="22" t="s">
        <v>142</v>
      </c>
      <c r="B98" s="25">
        <f>SUMIF(LOC_Screen_Mapper!$C:$C,$A98,LOC_Screen_Mapper!$B:$B)</f>
        <v>1084</v>
      </c>
      <c r="C98" s="25">
        <v>315</v>
      </c>
      <c r="D98" s="25">
        <f t="shared" si="7"/>
        <v>1399</v>
      </c>
      <c r="E98" s="25">
        <f t="shared" si="8"/>
        <v>1.399</v>
      </c>
      <c r="F98" s="3"/>
      <c r="G98" s="3"/>
      <c r="H98" s="3"/>
      <c r="I98" s="3"/>
      <c r="J98" s="3"/>
      <c r="K98" s="3"/>
      <c r="L98" s="3"/>
      <c r="M98" s="3"/>
      <c r="N98" s="3"/>
      <c r="O98" s="3"/>
      <c r="P98" s="3"/>
    </row>
    <row r="99" spans="1:16">
      <c r="A99" s="22" t="s">
        <v>143</v>
      </c>
      <c r="B99" s="25">
        <f>SUMIF(LOC_Screen_Mapper!$C:$C,$A99,LOC_Screen_Mapper!$B:$B)</f>
        <v>253</v>
      </c>
      <c r="C99" s="25">
        <v>315</v>
      </c>
      <c r="D99" s="25">
        <f t="shared" si="7"/>
        <v>568</v>
      </c>
      <c r="E99" s="25">
        <f t="shared" si="8"/>
        <v>0.56799999999999995</v>
      </c>
      <c r="F99" s="3"/>
      <c r="G99" s="3"/>
      <c r="H99" s="3"/>
      <c r="I99" s="3"/>
      <c r="J99" s="3"/>
      <c r="K99" s="3"/>
      <c r="L99" s="3"/>
      <c r="M99" s="3"/>
      <c r="N99" s="3"/>
      <c r="O99" s="3"/>
      <c r="P99" s="3"/>
    </row>
    <row r="100" spans="1:16">
      <c r="A100" s="22" t="s">
        <v>144</v>
      </c>
      <c r="B100" s="25">
        <f>SUMIF(LOC_Screen_Mapper!$C:$C,$A100,LOC_Screen_Mapper!$B:$B)</f>
        <v>469</v>
      </c>
      <c r="C100" s="25">
        <v>315</v>
      </c>
      <c r="D100" s="25">
        <f t="shared" si="7"/>
        <v>784</v>
      </c>
      <c r="E100" s="25">
        <f t="shared" si="8"/>
        <v>0.78400000000000003</v>
      </c>
      <c r="F100" s="3"/>
      <c r="G100" s="3"/>
      <c r="H100" s="3"/>
      <c r="I100" s="3"/>
      <c r="J100" s="3"/>
      <c r="K100" s="3"/>
      <c r="L100" s="3"/>
      <c r="M100" s="3"/>
      <c r="N100" s="3"/>
      <c r="O100" s="3"/>
      <c r="P100" s="3"/>
    </row>
    <row r="101" spans="1:16">
      <c r="A101" s="22" t="s">
        <v>145</v>
      </c>
      <c r="B101" s="25">
        <f>SUMIF(LOC_Screen_Mapper!$C:$C,$A101,LOC_Screen_Mapper!$B:$B)</f>
        <v>134</v>
      </c>
      <c r="C101" s="25">
        <v>315</v>
      </c>
      <c r="D101" s="25">
        <f t="shared" si="7"/>
        <v>449</v>
      </c>
      <c r="E101" s="25">
        <f t="shared" si="8"/>
        <v>0.44900000000000001</v>
      </c>
      <c r="F101" s="3"/>
      <c r="G101" s="3"/>
      <c r="H101" s="3"/>
      <c r="I101" s="3"/>
      <c r="J101" s="3"/>
      <c r="K101" s="3"/>
      <c r="L101" s="3"/>
      <c r="M101" s="3"/>
      <c r="N101" s="3"/>
      <c r="O101" s="3"/>
      <c r="P101" s="3"/>
    </row>
    <row r="102" spans="1:16">
      <c r="A102" s="22" t="s">
        <v>146</v>
      </c>
      <c r="B102" s="25">
        <f>SUMIF(LOC_Screen_Mapper!$C:$C,$A102,LOC_Screen_Mapper!$B:$B)</f>
        <v>0</v>
      </c>
      <c r="C102" s="25"/>
      <c r="D102" s="25">
        <f t="shared" si="7"/>
        <v>0</v>
      </c>
      <c r="E102" s="25">
        <f t="shared" si="8"/>
        <v>0</v>
      </c>
      <c r="F102" s="3"/>
      <c r="G102" s="3"/>
      <c r="H102" s="3"/>
      <c r="I102" s="3"/>
      <c r="J102" s="3"/>
      <c r="K102" s="3"/>
      <c r="L102" s="3"/>
      <c r="M102" s="3"/>
      <c r="N102" s="3"/>
      <c r="O102" s="3"/>
      <c r="P102" s="3"/>
    </row>
    <row r="103" spans="1:16">
      <c r="A103" s="22" t="s">
        <v>147</v>
      </c>
      <c r="B103" s="25">
        <f>SUMIF(LOC_Screen_Mapper!$C:$C,$A103,LOC_Screen_Mapper!$B:$B)</f>
        <v>0</v>
      </c>
      <c r="C103" s="25"/>
      <c r="D103" s="25">
        <f t="shared" si="7"/>
        <v>0</v>
      </c>
      <c r="E103" s="25">
        <f t="shared" si="8"/>
        <v>0</v>
      </c>
      <c r="F103" s="3"/>
      <c r="G103" s="3"/>
      <c r="H103" s="3"/>
      <c r="I103" s="3"/>
      <c r="J103" s="3"/>
      <c r="K103" s="3"/>
      <c r="L103" s="3"/>
      <c r="M103" s="3"/>
      <c r="N103" s="3"/>
      <c r="O103" s="3"/>
      <c r="P103" s="3"/>
    </row>
    <row r="104" spans="1:16">
      <c r="A104" s="22" t="s">
        <v>148</v>
      </c>
      <c r="B104" s="25">
        <f>SUMIF(LOC_Screen_Mapper!$C:$C,$A104,LOC_Screen_Mapper!$B:$B)</f>
        <v>0</v>
      </c>
      <c r="C104" s="25"/>
      <c r="D104" s="25">
        <f t="shared" si="7"/>
        <v>0</v>
      </c>
      <c r="E104" s="25">
        <f t="shared" si="8"/>
        <v>0</v>
      </c>
      <c r="F104" s="3"/>
      <c r="G104" s="3"/>
      <c r="H104" s="3"/>
      <c r="I104" s="3"/>
      <c r="J104" s="3"/>
      <c r="K104" s="3"/>
      <c r="L104" s="3"/>
      <c r="M104" s="3"/>
      <c r="N104" s="3"/>
      <c r="O104" s="3"/>
      <c r="P104" s="3"/>
    </row>
    <row r="105" spans="1:16">
      <c r="A105" s="22" t="s">
        <v>149</v>
      </c>
      <c r="B105" s="25">
        <f>SUMIF(LOC_Screen_Mapper!$C:$C,$A105,LOC_Screen_Mapper!$B:$B)</f>
        <v>0</v>
      </c>
      <c r="C105" s="25"/>
      <c r="D105" s="25">
        <f t="shared" si="7"/>
        <v>0</v>
      </c>
      <c r="E105" s="25">
        <f t="shared" si="8"/>
        <v>0</v>
      </c>
      <c r="F105" s="3"/>
      <c r="G105" s="3"/>
      <c r="H105" s="3"/>
      <c r="I105" s="3"/>
      <c r="J105" s="3"/>
      <c r="K105" s="3"/>
      <c r="L105" s="3"/>
      <c r="M105" s="3"/>
      <c r="N105" s="3"/>
      <c r="O105" s="3"/>
      <c r="P105" s="3"/>
    </row>
    <row r="106" spans="1:16">
      <c r="A106" s="22" t="s">
        <v>150</v>
      </c>
      <c r="B106" s="25">
        <f>SUMIF(LOC_Screen_Mapper!$C:$C,$A106,LOC_Screen_Mapper!$B:$B)</f>
        <v>0</v>
      </c>
      <c r="C106" s="25"/>
      <c r="D106" s="25">
        <f t="shared" si="7"/>
        <v>0</v>
      </c>
      <c r="E106" s="25">
        <f t="shared" si="8"/>
        <v>0</v>
      </c>
      <c r="F106" s="3"/>
      <c r="G106" s="3"/>
      <c r="H106" s="3"/>
      <c r="I106" s="3"/>
      <c r="J106" s="3"/>
      <c r="K106" s="3"/>
      <c r="L106" s="3"/>
      <c r="M106" s="3"/>
      <c r="N106" s="3"/>
      <c r="O106" s="3"/>
      <c r="P106" s="3"/>
    </row>
    <row r="107" spans="1:16">
      <c r="A107" s="22" t="s">
        <v>151</v>
      </c>
      <c r="B107" s="25">
        <f>SUMIF(LOC_Screen_Mapper!$C:$C,$A107,LOC_Screen_Mapper!$B:$B)</f>
        <v>0</v>
      </c>
      <c r="C107" s="25"/>
      <c r="D107" s="25">
        <f t="shared" si="7"/>
        <v>0</v>
      </c>
      <c r="E107" s="25">
        <f t="shared" si="8"/>
        <v>0</v>
      </c>
      <c r="F107" s="3"/>
      <c r="G107" s="3"/>
      <c r="H107" s="3"/>
      <c r="I107" s="3"/>
      <c r="J107" s="3"/>
      <c r="K107" s="3"/>
      <c r="L107" s="3"/>
      <c r="M107" s="3"/>
      <c r="N107" s="3"/>
      <c r="O107" s="3"/>
      <c r="P107" s="3"/>
    </row>
    <row r="108" spans="1:16">
      <c r="A108" s="22" t="s">
        <v>152</v>
      </c>
      <c r="B108" s="25">
        <f>SUMIF(LOC_Screen_Mapper!$C:$C,$A108,LOC_Screen_Mapper!$B:$B)</f>
        <v>0</v>
      </c>
      <c r="C108" s="25"/>
      <c r="D108" s="25">
        <f t="shared" si="7"/>
        <v>0</v>
      </c>
      <c r="E108" s="25">
        <f t="shared" si="8"/>
        <v>0</v>
      </c>
      <c r="F108" s="3"/>
      <c r="G108" s="3"/>
      <c r="H108" s="3"/>
      <c r="I108" s="3"/>
      <c r="J108" s="3"/>
      <c r="K108" s="3"/>
      <c r="L108" s="3"/>
      <c r="M108" s="3"/>
      <c r="N108" s="3"/>
      <c r="O108" s="3"/>
      <c r="P108" s="3"/>
    </row>
    <row r="109" spans="1:16">
      <c r="A109" s="22" t="s">
        <v>153</v>
      </c>
      <c r="B109" s="25">
        <f>SUMIF(LOC_Screen_Mapper!$C:$C,$A109,LOC_Screen_Mapper!$B:$B)</f>
        <v>0</v>
      </c>
      <c r="C109" s="25"/>
      <c r="D109" s="25">
        <f t="shared" si="7"/>
        <v>0</v>
      </c>
      <c r="E109" s="25">
        <f t="shared" si="8"/>
        <v>0</v>
      </c>
      <c r="F109" s="3"/>
      <c r="G109" s="3"/>
      <c r="H109" s="3"/>
      <c r="I109" s="3"/>
      <c r="J109" s="3"/>
      <c r="K109" s="3"/>
      <c r="L109" s="3"/>
      <c r="M109" s="3"/>
      <c r="N109" s="3"/>
      <c r="O109" s="3"/>
      <c r="P109" s="3"/>
    </row>
    <row r="110" spans="1:16">
      <c r="A110" s="22" t="s">
        <v>154</v>
      </c>
      <c r="B110" s="25">
        <f>SUMIF(LOC_Screen_Mapper!$C:$C,$A110,LOC_Screen_Mapper!$B:$B)</f>
        <v>0</v>
      </c>
      <c r="C110" s="25"/>
      <c r="D110" s="25">
        <f t="shared" si="7"/>
        <v>0</v>
      </c>
      <c r="E110" s="25">
        <f t="shared" si="8"/>
        <v>0</v>
      </c>
      <c r="F110" s="3"/>
      <c r="G110" s="3"/>
      <c r="H110" s="3"/>
      <c r="I110" s="3"/>
      <c r="J110" s="3"/>
      <c r="K110" s="3"/>
      <c r="L110" s="3"/>
      <c r="M110" s="3"/>
      <c r="N110" s="3"/>
      <c r="O110" s="3"/>
      <c r="P110" s="3"/>
    </row>
    <row r="111" spans="1:16">
      <c r="A111" s="22" t="s">
        <v>155</v>
      </c>
      <c r="B111" s="25">
        <f>SUMIF(LOC_Screen_Mapper!$C:$C,$A111,LOC_Screen_Mapper!$B:$B)</f>
        <v>0</v>
      </c>
      <c r="C111" s="25"/>
      <c r="D111" s="25">
        <f t="shared" si="7"/>
        <v>0</v>
      </c>
      <c r="E111" s="25">
        <f t="shared" si="8"/>
        <v>0</v>
      </c>
      <c r="F111" s="3"/>
      <c r="G111" s="3"/>
      <c r="H111" s="3"/>
      <c r="I111" s="3"/>
      <c r="J111" s="3"/>
      <c r="K111" s="3"/>
      <c r="L111" s="3"/>
      <c r="M111" s="3"/>
      <c r="N111" s="3"/>
      <c r="O111" s="3"/>
      <c r="P111" s="3"/>
    </row>
    <row r="112" spans="1:16">
      <c r="A112" s="2" t="s">
        <v>156</v>
      </c>
      <c r="B112" s="3">
        <f>SUMIF(LOC_Screen_Mapper!$C:$C,$A112,LOC_Screen_Mapper!$B:$B)</f>
        <v>0</v>
      </c>
      <c r="C112" s="3"/>
      <c r="D112" s="3">
        <f t="shared" si="7"/>
        <v>0</v>
      </c>
      <c r="E112" s="3">
        <f t="shared" si="8"/>
        <v>0</v>
      </c>
      <c r="F112" s="3"/>
      <c r="G112" s="3"/>
      <c r="H112" s="3"/>
      <c r="I112" s="3"/>
      <c r="J112" s="3"/>
      <c r="K112" s="3"/>
      <c r="L112" s="3"/>
      <c r="M112" s="3"/>
      <c r="N112" s="3"/>
      <c r="O112" s="3"/>
      <c r="P112" s="3"/>
    </row>
    <row r="113" spans="1:16">
      <c r="A113" s="3"/>
      <c r="B113" s="3"/>
      <c r="C113" s="3"/>
      <c r="D113" s="3"/>
      <c r="E113" s="3"/>
      <c r="F113" s="3"/>
      <c r="G113" s="3"/>
      <c r="H113" s="3"/>
      <c r="I113" s="3"/>
      <c r="J113" s="3"/>
      <c r="K113" s="3"/>
      <c r="L113" s="3"/>
      <c r="M113" s="3"/>
      <c r="N113" s="3"/>
      <c r="O113" s="3"/>
      <c r="P113" s="3"/>
    </row>
    <row r="114" spans="1:16">
      <c r="A114" s="3"/>
      <c r="B114" s="3"/>
      <c r="C114" s="3"/>
      <c r="D114" s="3"/>
      <c r="E114" s="3"/>
      <c r="F114" s="3"/>
      <c r="G114" s="3"/>
      <c r="H114" s="3"/>
      <c r="I114" s="3"/>
      <c r="J114" s="3"/>
      <c r="K114" s="3"/>
      <c r="L114" s="3"/>
      <c r="M114" s="3"/>
      <c r="N114" s="3"/>
      <c r="O114" s="3"/>
      <c r="P114" s="3"/>
    </row>
    <row r="115" spans="1:16">
      <c r="A115" s="3"/>
      <c r="B115" s="3"/>
      <c r="C115" s="3"/>
      <c r="D115" s="3"/>
      <c r="E115" s="3"/>
      <c r="F115" s="3"/>
      <c r="G115" s="3"/>
      <c r="H115" s="3"/>
      <c r="I115" s="3"/>
      <c r="J115" s="3"/>
      <c r="K115" s="3"/>
      <c r="L115" s="3"/>
      <c r="M115" s="3"/>
      <c r="N115" s="3"/>
      <c r="O115" s="3"/>
      <c r="P115" s="3"/>
    </row>
    <row r="116" spans="1:16">
      <c r="A116" s="3"/>
      <c r="B116" s="3"/>
      <c r="C116" s="3"/>
      <c r="D116" s="3"/>
      <c r="E116" s="3"/>
      <c r="F116" s="3"/>
      <c r="G116" s="3"/>
      <c r="H116" s="3"/>
      <c r="I116" s="3"/>
      <c r="J116" s="3"/>
      <c r="K116" s="3"/>
      <c r="L116" s="3"/>
      <c r="M116" s="3"/>
      <c r="N116" s="3"/>
      <c r="O116" s="3"/>
      <c r="P116" s="3"/>
    </row>
    <row r="117" spans="1:16">
      <c r="A117" s="3"/>
      <c r="B117" s="3"/>
      <c r="C117" s="3"/>
      <c r="D117" s="3"/>
      <c r="E117" s="3"/>
      <c r="F117" s="3"/>
      <c r="G117" s="3"/>
      <c r="H117" s="3"/>
      <c r="I117" s="3"/>
      <c r="J117" s="3"/>
      <c r="K117" s="3"/>
      <c r="L117" s="3"/>
      <c r="M117" s="3"/>
      <c r="N117" s="3"/>
      <c r="O117" s="3"/>
      <c r="P117" s="3"/>
    </row>
    <row r="118" spans="1:16">
      <c r="A118" s="3"/>
      <c r="B118" s="3"/>
      <c r="C118" s="3"/>
      <c r="D118" s="3"/>
      <c r="E118" s="3"/>
      <c r="F118" s="3"/>
      <c r="G118" s="3"/>
      <c r="H118" s="3"/>
      <c r="I118" s="3"/>
      <c r="J118" s="3"/>
      <c r="K118" s="3"/>
      <c r="L118" s="3"/>
      <c r="M118" s="3"/>
      <c r="N118" s="3"/>
      <c r="O118" s="3"/>
      <c r="P118" s="3"/>
    </row>
    <row r="119" spans="1:16">
      <c r="A119" s="3"/>
      <c r="B119" s="3"/>
      <c r="C119" s="3"/>
      <c r="D119" s="3"/>
      <c r="E119" s="3"/>
      <c r="F119" s="3"/>
      <c r="G119" s="3"/>
      <c r="H119" s="3"/>
      <c r="I119" s="3"/>
      <c r="J119" s="3"/>
      <c r="K119" s="3"/>
      <c r="L119" s="3"/>
      <c r="M119" s="3"/>
      <c r="N119" s="3"/>
      <c r="O119" s="3"/>
      <c r="P119" s="3"/>
    </row>
    <row r="120" spans="1:16">
      <c r="A120" s="3"/>
      <c r="B120" s="3"/>
      <c r="C120" s="3"/>
      <c r="D120" s="3"/>
      <c r="E120" s="3"/>
      <c r="F120" s="3"/>
      <c r="G120" s="3"/>
      <c r="H120" s="3"/>
      <c r="I120" s="3"/>
      <c r="J120" s="3"/>
      <c r="K120" s="3"/>
      <c r="L120" s="3"/>
      <c r="M120" s="3"/>
      <c r="N120" s="3"/>
      <c r="O120" s="3"/>
      <c r="P120" s="3"/>
    </row>
    <row r="121" spans="1:16">
      <c r="A121" s="3"/>
      <c r="B121" s="3"/>
      <c r="C121" s="3"/>
      <c r="D121" s="3"/>
      <c r="E121" s="3"/>
      <c r="F121" s="3"/>
      <c r="G121" s="3"/>
      <c r="H121" s="3"/>
      <c r="I121" s="3"/>
      <c r="J121" s="3"/>
      <c r="K121" s="3"/>
      <c r="L121" s="3"/>
      <c r="M121" s="3"/>
      <c r="N121" s="3"/>
      <c r="O121" s="3"/>
      <c r="P121" s="3"/>
    </row>
    <row r="122" spans="1:16">
      <c r="A122" s="3"/>
      <c r="B122" s="3"/>
      <c r="C122" s="3"/>
      <c r="D122" s="3"/>
      <c r="E122" s="3"/>
      <c r="F122" s="3"/>
      <c r="G122" s="3"/>
      <c r="H122" s="3"/>
      <c r="I122" s="3"/>
      <c r="J122" s="3"/>
      <c r="K122" s="3"/>
      <c r="L122" s="3"/>
      <c r="M122" s="3"/>
      <c r="N122" s="3"/>
      <c r="O122" s="3"/>
      <c r="P122" s="3"/>
    </row>
    <row r="123" spans="1:16">
      <c r="A123" s="3"/>
      <c r="B123" s="3"/>
      <c r="C123" s="3"/>
      <c r="D123" s="3"/>
      <c r="E123" s="3"/>
      <c r="F123" s="3"/>
      <c r="G123" s="3"/>
      <c r="H123" s="3"/>
      <c r="I123" s="3"/>
      <c r="J123" s="3"/>
      <c r="K123" s="3"/>
      <c r="L123" s="3"/>
      <c r="M123" s="3"/>
      <c r="N123" s="3"/>
      <c r="O123" s="3"/>
      <c r="P123" s="3"/>
    </row>
    <row r="124" spans="1:16">
      <c r="A124" s="3"/>
      <c r="B124" s="3"/>
      <c r="C124" s="3"/>
      <c r="D124" s="3"/>
      <c r="E124" s="3"/>
      <c r="F124" s="3"/>
      <c r="G124" s="3"/>
      <c r="H124" s="3"/>
      <c r="I124" s="3"/>
      <c r="J124" s="3"/>
      <c r="K124" s="3"/>
      <c r="L124" s="3"/>
      <c r="M124" s="3"/>
      <c r="N124" s="3"/>
      <c r="O124" s="3"/>
      <c r="P124" s="3"/>
    </row>
    <row r="125" spans="1:16">
      <c r="A125" s="3"/>
      <c r="B125" s="3"/>
      <c r="C125" s="3"/>
      <c r="D125" s="3"/>
      <c r="E125" s="3"/>
      <c r="F125" s="3"/>
      <c r="G125" s="3"/>
      <c r="H125" s="3"/>
      <c r="I125" s="3"/>
      <c r="J125" s="3"/>
      <c r="K125" s="3"/>
      <c r="L125" s="3"/>
      <c r="M125" s="3"/>
      <c r="N125" s="3"/>
      <c r="O125" s="3"/>
      <c r="P125" s="3"/>
    </row>
    <row r="126" spans="1:16">
      <c r="A126" s="3"/>
      <c r="B126" s="3"/>
      <c r="C126" s="3"/>
      <c r="D126" s="3"/>
      <c r="E126" s="3"/>
      <c r="F126" s="3"/>
      <c r="G126" s="3"/>
      <c r="H126" s="3"/>
      <c r="I126" s="3"/>
      <c r="J126" s="3"/>
      <c r="K126" s="3"/>
      <c r="L126" s="3"/>
      <c r="M126" s="3"/>
      <c r="N126" s="3"/>
      <c r="O126" s="3"/>
      <c r="P126" s="3"/>
    </row>
    <row r="127" spans="1:16">
      <c r="A127" s="3"/>
      <c r="B127" s="3"/>
      <c r="C127" s="3"/>
      <c r="D127" s="3"/>
      <c r="E127" s="3"/>
      <c r="F127" s="3"/>
      <c r="G127" s="3"/>
      <c r="H127" s="3"/>
      <c r="I127" s="3"/>
      <c r="J127" s="3"/>
      <c r="K127" s="3"/>
      <c r="L127" s="3"/>
      <c r="M127" s="3"/>
      <c r="N127" s="3"/>
      <c r="O127" s="3"/>
      <c r="P127" s="3"/>
    </row>
    <row r="128" spans="1:16">
      <c r="A128" s="3"/>
      <c r="B128" s="3"/>
      <c r="C128" s="3"/>
      <c r="D128" s="3"/>
      <c r="E128" s="3"/>
      <c r="F128" s="3"/>
      <c r="G128" s="3"/>
      <c r="H128" s="3"/>
      <c r="I128" s="3"/>
      <c r="J128" s="3"/>
      <c r="K128" s="3"/>
      <c r="L128" s="3"/>
      <c r="M128" s="3"/>
      <c r="N128" s="3"/>
      <c r="O128" s="3"/>
      <c r="P128" s="3"/>
    </row>
    <row r="129" spans="1:16">
      <c r="A129" s="3"/>
      <c r="B129" s="3"/>
      <c r="C129" s="3"/>
      <c r="D129" s="3"/>
      <c r="E129" s="3"/>
      <c r="F129" s="3"/>
      <c r="G129" s="3"/>
      <c r="H129" s="3"/>
      <c r="I129" s="3"/>
      <c r="J129" s="3"/>
      <c r="K129" s="3"/>
      <c r="L129" s="3"/>
      <c r="M129" s="3"/>
      <c r="N129" s="3"/>
      <c r="O129" s="3"/>
      <c r="P129" s="3"/>
    </row>
    <row r="130" spans="1:16">
      <c r="A130" s="3"/>
      <c r="B130" s="3"/>
      <c r="C130" s="3"/>
      <c r="D130" s="3"/>
      <c r="E130" s="3"/>
      <c r="F130" s="3"/>
      <c r="G130" s="3"/>
      <c r="H130" s="3"/>
      <c r="I130" s="3"/>
      <c r="J130" s="3"/>
      <c r="K130" s="3"/>
      <c r="L130" s="3"/>
      <c r="M130" s="3"/>
      <c r="N130" s="3"/>
      <c r="O130" s="3"/>
      <c r="P130" s="3"/>
    </row>
    <row r="131" spans="1:16">
      <c r="A131" s="3"/>
      <c r="B131" s="3"/>
      <c r="C131" s="3"/>
      <c r="D131" s="3"/>
      <c r="E131" s="3"/>
      <c r="F131" s="3"/>
      <c r="G131" s="3"/>
      <c r="H131" s="3"/>
      <c r="I131" s="3"/>
      <c r="J131" s="3"/>
      <c r="K131" s="3"/>
      <c r="L131" s="3"/>
      <c r="M131" s="3"/>
      <c r="N131" s="3"/>
      <c r="O131" s="3"/>
      <c r="P131" s="3"/>
    </row>
    <row r="132" spans="1:16">
      <c r="A132" s="3"/>
      <c r="B132" s="3"/>
      <c r="C132" s="3"/>
      <c r="D132" s="3"/>
      <c r="E132" s="3"/>
      <c r="F132" s="3"/>
      <c r="G132" s="3"/>
      <c r="H132" s="3"/>
      <c r="I132" s="3"/>
      <c r="J132" s="3"/>
      <c r="K132" s="3"/>
      <c r="L132" s="3"/>
      <c r="M132" s="3"/>
      <c r="N132" s="3"/>
      <c r="O132" s="3"/>
      <c r="P132" s="3"/>
    </row>
    <row r="133" spans="1:16">
      <c r="A133" s="3"/>
      <c r="B133" s="3"/>
      <c r="C133" s="3"/>
      <c r="D133" s="3"/>
      <c r="E133" s="3"/>
      <c r="F133" s="3"/>
      <c r="G133" s="3"/>
      <c r="H133" s="3"/>
      <c r="I133" s="3"/>
      <c r="J133" s="3"/>
      <c r="K133" s="3"/>
      <c r="L133" s="3"/>
      <c r="M133" s="3"/>
      <c r="N133" s="3"/>
      <c r="O133" s="3"/>
      <c r="P133" s="3"/>
    </row>
    <row r="134" spans="1:16">
      <c r="A134" s="3"/>
      <c r="B134" s="3"/>
      <c r="C134" s="3"/>
      <c r="D134" s="3"/>
      <c r="E134" s="3"/>
      <c r="F134" s="3"/>
      <c r="G134" s="3"/>
      <c r="H134" s="3"/>
      <c r="I134" s="3"/>
      <c r="J134" s="3"/>
      <c r="K134" s="3"/>
      <c r="L134" s="3"/>
      <c r="M134" s="3"/>
      <c r="N134" s="3"/>
      <c r="O134" s="3"/>
      <c r="P134" s="3"/>
    </row>
    <row r="135" spans="1:16">
      <c r="A135" s="3"/>
      <c r="B135" s="3"/>
      <c r="C135" s="3"/>
      <c r="D135" s="3"/>
      <c r="E135" s="3"/>
      <c r="F135" s="3"/>
      <c r="G135" s="3"/>
      <c r="H135" s="3"/>
      <c r="I135" s="3"/>
      <c r="J135" s="3"/>
      <c r="K135" s="3"/>
      <c r="L135" s="3"/>
      <c r="M135" s="3"/>
      <c r="N135" s="3"/>
      <c r="O135" s="3"/>
      <c r="P135" s="3"/>
    </row>
    <row r="136" spans="1:16">
      <c r="A136" s="3"/>
      <c r="B136" s="3"/>
      <c r="C136" s="3"/>
      <c r="D136" s="3"/>
      <c r="E136" s="3"/>
      <c r="F136" s="3"/>
      <c r="G136" s="3"/>
      <c r="H136" s="3"/>
      <c r="I136" s="3"/>
      <c r="J136" s="3"/>
      <c r="K136" s="3"/>
      <c r="L136" s="3"/>
      <c r="M136" s="3"/>
      <c r="N136" s="3"/>
      <c r="O136" s="3"/>
      <c r="P136" s="3"/>
    </row>
    <row r="137" spans="1:16">
      <c r="A137" s="3"/>
      <c r="B137" s="3"/>
      <c r="C137" s="3"/>
      <c r="D137" s="3"/>
      <c r="E137" s="3"/>
      <c r="F137" s="3"/>
      <c r="G137" s="3"/>
      <c r="H137" s="3"/>
      <c r="I137" s="3"/>
      <c r="J137" s="3"/>
      <c r="K137" s="3"/>
      <c r="L137" s="3"/>
      <c r="M137" s="3"/>
      <c r="N137" s="3"/>
      <c r="O137" s="3"/>
      <c r="P137" s="3"/>
    </row>
    <row r="138" spans="1:16">
      <c r="A138" s="3"/>
      <c r="B138" s="3"/>
      <c r="C138" s="3"/>
      <c r="D138" s="3"/>
      <c r="E138" s="3"/>
      <c r="F138" s="3"/>
      <c r="G138" s="3"/>
      <c r="H138" s="3"/>
      <c r="I138" s="3"/>
      <c r="J138" s="3"/>
      <c r="K138" s="3"/>
      <c r="L138" s="3"/>
      <c r="M138" s="3"/>
      <c r="N138" s="3"/>
      <c r="O138" s="3"/>
      <c r="P138" s="3"/>
    </row>
    <row r="139" spans="1:16">
      <c r="A139" s="3"/>
      <c r="B139" s="3"/>
      <c r="C139" s="3"/>
      <c r="D139" s="3"/>
      <c r="E139" s="3"/>
      <c r="F139" s="3"/>
      <c r="G139" s="3"/>
      <c r="H139" s="3"/>
      <c r="I139" s="3"/>
      <c r="J139" s="3"/>
      <c r="K139" s="3"/>
      <c r="L139" s="3"/>
      <c r="M139" s="3"/>
      <c r="N139" s="3"/>
      <c r="O139" s="3"/>
      <c r="P139" s="3"/>
    </row>
    <row r="140" spans="1:16">
      <c r="A140" s="3"/>
      <c r="B140" s="3"/>
      <c r="C140" s="3"/>
      <c r="D140" s="3"/>
      <c r="E140" s="3"/>
      <c r="F140" s="3"/>
      <c r="G140" s="3"/>
      <c r="H140" s="3"/>
      <c r="I140" s="3"/>
      <c r="J140" s="3"/>
      <c r="K140" s="3"/>
      <c r="L140" s="3"/>
      <c r="M140" s="3"/>
      <c r="N140" s="3"/>
      <c r="O140" s="3"/>
      <c r="P140" s="3"/>
    </row>
    <row r="141" spans="1:16">
      <c r="A141" s="3"/>
      <c r="B141" s="3"/>
      <c r="C141" s="3"/>
      <c r="D141" s="3"/>
      <c r="E141" s="3"/>
      <c r="F141" s="3"/>
      <c r="G141" s="3"/>
      <c r="H141" s="3"/>
      <c r="I141" s="3"/>
      <c r="J141" s="3"/>
      <c r="K141" s="3"/>
      <c r="L141" s="3"/>
      <c r="M141" s="3"/>
      <c r="N141" s="3"/>
      <c r="O141" s="3"/>
      <c r="P141" s="3"/>
    </row>
    <row r="142" spans="1:16">
      <c r="A142" s="3"/>
      <c r="B142" s="3"/>
      <c r="C142" s="3"/>
      <c r="D142" s="3"/>
      <c r="E142" s="3"/>
      <c r="F142" s="3"/>
      <c r="G142" s="3"/>
      <c r="H142" s="3"/>
      <c r="I142" s="3"/>
      <c r="J142" s="3"/>
      <c r="K142" s="3"/>
      <c r="L142" s="3"/>
      <c r="M142" s="3"/>
      <c r="N142" s="3"/>
      <c r="O142" s="3"/>
      <c r="P142" s="3"/>
    </row>
    <row r="143" spans="1:16">
      <c r="A143" s="3"/>
      <c r="B143" s="3"/>
      <c r="C143" s="3"/>
      <c r="D143" s="3"/>
      <c r="E143" s="3"/>
      <c r="F143" s="3"/>
      <c r="G143" s="3"/>
      <c r="H143" s="3"/>
      <c r="I143" s="3"/>
      <c r="J143" s="3"/>
      <c r="K143" s="3"/>
      <c r="L143" s="3"/>
      <c r="M143" s="3"/>
      <c r="N143" s="3"/>
      <c r="O143" s="3"/>
      <c r="P143" s="3"/>
    </row>
    <row r="144" spans="1:16">
      <c r="A144" s="3"/>
      <c r="B144" s="3"/>
      <c r="C144" s="3"/>
      <c r="D144" s="3"/>
      <c r="E144" s="3"/>
      <c r="F144" s="3"/>
      <c r="G144" s="3"/>
      <c r="H144" s="3"/>
      <c r="I144" s="3"/>
      <c r="J144" s="3"/>
      <c r="K144" s="3"/>
      <c r="L144" s="3"/>
      <c r="M144" s="3"/>
      <c r="N144" s="3"/>
      <c r="O144" s="3"/>
      <c r="P144" s="3"/>
    </row>
    <row r="145" spans="1:16">
      <c r="A145" s="3"/>
      <c r="B145" s="3"/>
      <c r="C145" s="3"/>
      <c r="D145" s="3"/>
      <c r="E145" s="3"/>
      <c r="F145" s="3"/>
      <c r="G145" s="3"/>
      <c r="H145" s="3"/>
      <c r="I145" s="3"/>
      <c r="J145" s="3"/>
      <c r="K145" s="3"/>
      <c r="L145" s="3"/>
      <c r="M145" s="3"/>
      <c r="N145" s="3"/>
      <c r="O145" s="3"/>
      <c r="P145" s="3"/>
    </row>
    <row r="146" spans="1:16">
      <c r="A146" s="3"/>
      <c r="B146" s="3"/>
      <c r="C146" s="3"/>
      <c r="D146" s="3"/>
      <c r="E146" s="3"/>
      <c r="F146" s="3"/>
      <c r="G146" s="3"/>
      <c r="H146" s="3"/>
      <c r="I146" s="3"/>
      <c r="J146" s="3"/>
      <c r="K146" s="3"/>
      <c r="L146" s="3"/>
      <c r="M146" s="3"/>
      <c r="N146" s="3"/>
      <c r="O146" s="3"/>
      <c r="P146" s="3"/>
    </row>
    <row r="147" spans="1:16">
      <c r="A147" s="3"/>
      <c r="B147" s="3"/>
      <c r="C147" s="3"/>
      <c r="D147" s="3"/>
      <c r="E147" s="3"/>
      <c r="F147" s="3"/>
      <c r="G147" s="3"/>
      <c r="H147" s="3"/>
      <c r="I147" s="3"/>
      <c r="J147" s="3"/>
      <c r="K147" s="3"/>
      <c r="L147" s="3"/>
      <c r="M147" s="3"/>
      <c r="N147" s="3"/>
      <c r="O147" s="3"/>
      <c r="P147" s="3"/>
    </row>
    <row r="148" spans="1:16">
      <c r="A148" s="3"/>
      <c r="B148" s="3"/>
      <c r="C148" s="3"/>
      <c r="D148" s="3"/>
      <c r="E148" s="3"/>
      <c r="F148" s="3"/>
      <c r="G148" s="3"/>
      <c r="H148" s="3"/>
      <c r="I148" s="3"/>
      <c r="J148" s="3"/>
      <c r="K148" s="3"/>
      <c r="L148" s="3"/>
      <c r="M148" s="3"/>
      <c r="N148" s="3"/>
      <c r="O148" s="3"/>
      <c r="P148" s="3"/>
    </row>
    <row r="149" spans="1:16">
      <c r="A149" s="3"/>
      <c r="B149" s="3"/>
      <c r="C149" s="3"/>
      <c r="D149" s="3"/>
      <c r="E149" s="3"/>
      <c r="F149" s="3"/>
      <c r="G149" s="3"/>
      <c r="H149" s="3"/>
      <c r="I149" s="3"/>
      <c r="J149" s="3"/>
      <c r="K149" s="3"/>
      <c r="L149" s="3"/>
      <c r="M149" s="3"/>
      <c r="N149" s="3"/>
      <c r="O149" s="3"/>
      <c r="P149" s="3"/>
    </row>
    <row r="150" spans="1:16">
      <c r="A150" s="3"/>
      <c r="B150" s="3"/>
      <c r="C150" s="3"/>
      <c r="D150" s="3"/>
      <c r="E150" s="3"/>
      <c r="F150" s="3"/>
      <c r="G150" s="3"/>
      <c r="H150" s="3"/>
      <c r="I150" s="3"/>
      <c r="J150" s="3"/>
      <c r="K150" s="3"/>
      <c r="L150" s="3"/>
      <c r="M150" s="3"/>
      <c r="N150" s="3"/>
      <c r="O150" s="3"/>
      <c r="P150" s="3"/>
    </row>
    <row r="151" spans="1:16">
      <c r="A151" s="3"/>
      <c r="B151" s="3"/>
      <c r="C151" s="3"/>
      <c r="D151" s="3"/>
      <c r="E151" s="3"/>
      <c r="F151" s="3"/>
      <c r="G151" s="3"/>
      <c r="H151" s="3"/>
      <c r="I151" s="3"/>
      <c r="J151" s="3"/>
      <c r="K151" s="3"/>
      <c r="L151" s="3"/>
      <c r="M151" s="3"/>
      <c r="N151" s="3"/>
      <c r="O151" s="3"/>
      <c r="P151" s="3"/>
    </row>
    <row r="152" spans="1:16">
      <c r="A152" s="3"/>
      <c r="B152" s="3"/>
      <c r="C152" s="3"/>
      <c r="D152" s="3"/>
      <c r="E152" s="3"/>
      <c r="F152" s="3"/>
      <c r="G152" s="3"/>
      <c r="H152" s="3"/>
      <c r="I152" s="3"/>
      <c r="J152" s="3"/>
      <c r="K152" s="3"/>
      <c r="L152" s="3"/>
      <c r="M152" s="3"/>
      <c r="N152" s="3"/>
      <c r="O152" s="3"/>
      <c r="P152" s="3"/>
    </row>
    <row r="153" spans="1:16">
      <c r="A153" s="3"/>
      <c r="B153" s="3"/>
      <c r="C153" s="3"/>
      <c r="D153" s="3"/>
      <c r="E153" s="3"/>
      <c r="F153" s="3"/>
      <c r="G153" s="3"/>
      <c r="H153" s="3"/>
      <c r="I153" s="3"/>
      <c r="J153" s="3"/>
      <c r="K153" s="3"/>
      <c r="L153" s="3"/>
      <c r="M153" s="3"/>
      <c r="N153" s="3"/>
      <c r="O153" s="3"/>
      <c r="P153" s="3"/>
    </row>
    <row r="154" spans="1:16">
      <c r="A154" s="3"/>
      <c r="B154" s="3"/>
      <c r="C154" s="3"/>
      <c r="D154" s="3"/>
      <c r="E154" s="3"/>
      <c r="F154" s="3"/>
      <c r="G154" s="3"/>
      <c r="H154" s="3"/>
      <c r="I154" s="3"/>
      <c r="J154" s="3"/>
      <c r="K154" s="3"/>
      <c r="L154" s="3"/>
      <c r="M154" s="3"/>
      <c r="N154" s="3"/>
      <c r="O154" s="3"/>
      <c r="P154" s="3"/>
    </row>
    <row r="155" spans="1:16">
      <c r="A155" s="3"/>
      <c r="B155" s="3"/>
      <c r="C155" s="3"/>
      <c r="D155" s="3"/>
      <c r="E155" s="3"/>
      <c r="F155" s="3"/>
      <c r="G155" s="3"/>
      <c r="H155" s="3"/>
      <c r="I155" s="3"/>
      <c r="J155" s="3"/>
      <c r="K155" s="3"/>
      <c r="L155" s="3"/>
      <c r="M155" s="3"/>
      <c r="N155" s="3"/>
      <c r="O155" s="3"/>
      <c r="P155" s="3"/>
    </row>
    <row r="156" spans="1:16">
      <c r="A156" s="3"/>
      <c r="B156" s="3"/>
      <c r="C156" s="3"/>
      <c r="D156" s="3"/>
      <c r="E156" s="3"/>
      <c r="F156" s="3"/>
      <c r="G156" s="3"/>
      <c r="H156" s="3"/>
      <c r="I156" s="3"/>
      <c r="J156" s="3"/>
      <c r="K156" s="3"/>
      <c r="L156" s="3"/>
      <c r="M156" s="3"/>
      <c r="N156" s="3"/>
      <c r="O156" s="3"/>
      <c r="P156" s="3"/>
    </row>
    <row r="157" spans="1:16">
      <c r="A157" s="3"/>
      <c r="B157" s="3"/>
      <c r="C157" s="3"/>
      <c r="D157" s="3"/>
      <c r="E157" s="3"/>
      <c r="F157" s="3"/>
      <c r="G157" s="3"/>
      <c r="H157" s="3"/>
      <c r="I157" s="3"/>
      <c r="J157" s="3"/>
      <c r="K157" s="3"/>
      <c r="L157" s="3"/>
      <c r="M157" s="3"/>
      <c r="N157" s="3"/>
      <c r="O157" s="3"/>
      <c r="P157" s="3"/>
    </row>
    <row r="158" spans="1:16">
      <c r="A158" s="3"/>
      <c r="B158" s="3"/>
      <c r="C158" s="3"/>
      <c r="D158" s="3"/>
      <c r="E158" s="3"/>
      <c r="F158" s="3"/>
      <c r="G158" s="3"/>
      <c r="H158" s="3"/>
      <c r="I158" s="3"/>
      <c r="J158" s="3"/>
      <c r="K158" s="3"/>
      <c r="L158" s="3"/>
      <c r="M158" s="3"/>
      <c r="N158" s="3"/>
      <c r="O158" s="3"/>
      <c r="P158" s="3"/>
    </row>
    <row r="159" spans="1:16">
      <c r="A159" s="3"/>
      <c r="B159" s="3"/>
      <c r="C159" s="3"/>
      <c r="D159" s="3"/>
      <c r="E159" s="3"/>
      <c r="F159" s="3"/>
      <c r="G159" s="3"/>
      <c r="H159" s="3"/>
      <c r="I159" s="3"/>
      <c r="J159" s="3"/>
      <c r="K159" s="3"/>
      <c r="L159" s="3"/>
      <c r="M159" s="3"/>
      <c r="N159" s="3"/>
      <c r="O159" s="3"/>
      <c r="P159" s="3"/>
    </row>
    <row r="160" spans="1:16">
      <c r="A160" s="3"/>
      <c r="B160" s="3"/>
      <c r="C160" s="3"/>
      <c r="D160" s="3"/>
      <c r="E160" s="3"/>
      <c r="F160" s="3"/>
      <c r="G160" s="3"/>
      <c r="H160" s="3"/>
      <c r="I160" s="3"/>
      <c r="J160" s="3"/>
      <c r="K160" s="3"/>
      <c r="L160" s="3"/>
      <c r="M160" s="3"/>
      <c r="N160" s="3"/>
      <c r="O160" s="3"/>
      <c r="P160" s="3"/>
    </row>
    <row r="161" spans="1:16">
      <c r="A161" s="3"/>
      <c r="B161" s="3"/>
      <c r="C161" s="3"/>
      <c r="D161" s="3"/>
      <c r="E161" s="3"/>
      <c r="F161" s="3"/>
      <c r="G161" s="3"/>
      <c r="H161" s="3"/>
      <c r="I161" s="3"/>
      <c r="J161" s="3"/>
      <c r="K161" s="3"/>
      <c r="L161" s="3"/>
      <c r="M161" s="3"/>
      <c r="N161" s="3"/>
      <c r="O161" s="3"/>
      <c r="P161" s="3"/>
    </row>
    <row r="162" spans="1:16">
      <c r="A162" s="3"/>
      <c r="B162" s="3"/>
      <c r="C162" s="3"/>
      <c r="D162" s="3"/>
      <c r="E162" s="3"/>
      <c r="F162" s="3"/>
      <c r="G162" s="3"/>
      <c r="H162" s="3"/>
      <c r="I162" s="3"/>
      <c r="J162" s="3"/>
      <c r="K162" s="3"/>
      <c r="L162" s="3"/>
      <c r="M162" s="3"/>
      <c r="N162" s="3"/>
      <c r="O162" s="3"/>
      <c r="P162" s="3"/>
    </row>
    <row r="163" spans="1:16">
      <c r="A163" s="3"/>
      <c r="B163" s="3"/>
      <c r="C163" s="3"/>
      <c r="D163" s="3"/>
      <c r="E163" s="3"/>
      <c r="F163" s="3"/>
      <c r="G163" s="3"/>
      <c r="H163" s="3"/>
      <c r="I163" s="3"/>
      <c r="J163" s="3"/>
      <c r="K163" s="3"/>
      <c r="L163" s="3"/>
      <c r="M163" s="3"/>
      <c r="N163" s="3"/>
      <c r="O163" s="3"/>
      <c r="P163" s="3"/>
    </row>
    <row r="164" spans="1:16">
      <c r="A164" s="3"/>
      <c r="B164" s="3"/>
      <c r="C164" s="3"/>
      <c r="D164" s="3"/>
      <c r="E164" s="3"/>
      <c r="F164" s="3"/>
      <c r="G164" s="3"/>
      <c r="H164" s="3"/>
      <c r="I164" s="3"/>
      <c r="J164" s="3"/>
      <c r="K164" s="3"/>
      <c r="L164" s="3"/>
      <c r="M164" s="3"/>
      <c r="N164" s="3"/>
      <c r="O164" s="3"/>
      <c r="P164" s="3"/>
    </row>
    <row r="165" spans="1:16">
      <c r="A165" s="3"/>
      <c r="B165" s="3"/>
      <c r="C165" s="3"/>
      <c r="D165" s="3"/>
      <c r="E165" s="3"/>
      <c r="F165" s="3"/>
      <c r="G165" s="3"/>
      <c r="H165" s="3"/>
      <c r="I165" s="3"/>
      <c r="J165" s="3"/>
      <c r="K165" s="3"/>
      <c r="L165" s="3"/>
      <c r="M165" s="3"/>
      <c r="N165" s="3"/>
      <c r="O165" s="3"/>
      <c r="P165" s="3"/>
    </row>
    <row r="166" spans="1:16">
      <c r="A166" s="3"/>
      <c r="B166" s="3"/>
      <c r="C166" s="3"/>
      <c r="D166" s="3"/>
      <c r="E166" s="3"/>
      <c r="F166" s="3"/>
      <c r="G166" s="3"/>
      <c r="H166" s="3"/>
      <c r="I166" s="3"/>
      <c r="J166" s="3"/>
      <c r="K166" s="3"/>
      <c r="L166" s="3"/>
      <c r="M166" s="3"/>
      <c r="N166" s="3"/>
      <c r="O166" s="3"/>
      <c r="P166" s="3"/>
    </row>
    <row r="167" spans="1:16">
      <c r="A167" s="3"/>
      <c r="B167" s="3"/>
      <c r="C167" s="3"/>
      <c r="D167" s="3"/>
      <c r="E167" s="3"/>
      <c r="F167" s="3"/>
      <c r="G167" s="3"/>
      <c r="H167" s="3"/>
      <c r="I167" s="3"/>
      <c r="J167" s="3"/>
      <c r="K167" s="3"/>
      <c r="L167" s="3"/>
      <c r="M167" s="3"/>
      <c r="N167" s="3"/>
      <c r="O167" s="3"/>
      <c r="P167" s="3"/>
    </row>
    <row r="168" spans="1:16">
      <c r="A168" s="3"/>
      <c r="B168" s="3"/>
      <c r="C168" s="3"/>
      <c r="D168" s="3"/>
      <c r="E168" s="3"/>
      <c r="F168" s="3"/>
      <c r="G168" s="3"/>
      <c r="H168" s="3"/>
      <c r="I168" s="3"/>
      <c r="J168" s="3"/>
      <c r="K168" s="3"/>
      <c r="L168" s="3"/>
      <c r="M168" s="3"/>
      <c r="N168" s="3"/>
      <c r="O168" s="3"/>
      <c r="P168" s="3"/>
    </row>
    <row r="169" spans="1:16">
      <c r="A169" s="3"/>
      <c r="B169" s="3"/>
      <c r="C169" s="3"/>
      <c r="D169" s="3"/>
      <c r="E169" s="3"/>
      <c r="F169" s="3"/>
      <c r="G169" s="3"/>
      <c r="H169" s="3"/>
      <c r="I169" s="3"/>
      <c r="J169" s="3"/>
      <c r="K169" s="3"/>
      <c r="L169" s="3"/>
      <c r="M169" s="3"/>
      <c r="N169" s="3"/>
      <c r="O169" s="3"/>
      <c r="P169" s="3"/>
    </row>
    <row r="170" spans="1:16">
      <c r="A170" s="3"/>
      <c r="B170" s="3"/>
      <c r="C170" s="3"/>
      <c r="D170" s="3"/>
      <c r="E170" s="3"/>
      <c r="F170" s="3"/>
      <c r="G170" s="3"/>
      <c r="H170" s="3"/>
      <c r="I170" s="3"/>
      <c r="J170" s="3"/>
      <c r="K170" s="3"/>
      <c r="L170" s="3"/>
      <c r="M170" s="3"/>
      <c r="N170" s="3"/>
      <c r="O170" s="3"/>
      <c r="P170" s="3"/>
    </row>
    <row r="171" spans="1:16">
      <c r="A171" s="3"/>
      <c r="B171" s="3"/>
      <c r="C171" s="3"/>
      <c r="D171" s="3"/>
      <c r="E171" s="3"/>
      <c r="F171" s="3"/>
      <c r="G171" s="3"/>
      <c r="H171" s="3"/>
      <c r="I171" s="3"/>
      <c r="J171" s="3"/>
      <c r="K171" s="3"/>
      <c r="L171" s="3"/>
      <c r="M171" s="3"/>
      <c r="N171" s="3"/>
      <c r="O171" s="3"/>
      <c r="P171" s="3"/>
    </row>
    <row r="172" spans="1:16">
      <c r="A172" s="3"/>
      <c r="B172" s="3"/>
      <c r="C172" s="3"/>
      <c r="D172" s="3"/>
      <c r="E172" s="3"/>
      <c r="F172" s="3"/>
      <c r="G172" s="3"/>
      <c r="H172" s="3"/>
      <c r="I172" s="3"/>
      <c r="J172" s="3"/>
      <c r="K172" s="3"/>
      <c r="L172" s="3"/>
      <c r="M172" s="3"/>
      <c r="N172" s="3"/>
      <c r="O172" s="3"/>
      <c r="P172" s="3"/>
    </row>
    <row r="173" spans="1:16">
      <c r="A173" s="3"/>
      <c r="B173" s="3"/>
      <c r="C173" s="3"/>
      <c r="D173" s="3"/>
      <c r="E173" s="3"/>
      <c r="F173" s="3"/>
      <c r="G173" s="3"/>
      <c r="H173" s="3"/>
      <c r="I173" s="3"/>
      <c r="J173" s="3"/>
      <c r="K173" s="3"/>
      <c r="L173" s="3"/>
      <c r="M173" s="3"/>
      <c r="N173" s="3"/>
      <c r="O173" s="3"/>
      <c r="P173" s="3"/>
    </row>
    <row r="174" spans="1:16">
      <c r="A174" s="3"/>
      <c r="B174" s="3"/>
      <c r="C174" s="3"/>
      <c r="D174" s="3"/>
      <c r="E174" s="3"/>
      <c r="F174" s="3"/>
      <c r="G174" s="3"/>
      <c r="H174" s="3"/>
      <c r="I174" s="3"/>
      <c r="J174" s="3"/>
      <c r="K174" s="3"/>
      <c r="L174" s="3"/>
      <c r="M174" s="3"/>
      <c r="N174" s="3"/>
      <c r="O174" s="3"/>
      <c r="P174" s="3"/>
    </row>
    <row r="175" spans="1:16">
      <c r="A175" s="3"/>
      <c r="B175" s="3"/>
      <c r="C175" s="3"/>
      <c r="D175" s="3"/>
      <c r="E175" s="3"/>
      <c r="F175" s="3"/>
      <c r="G175" s="3"/>
      <c r="H175" s="3"/>
      <c r="I175" s="3"/>
      <c r="J175" s="3"/>
      <c r="K175" s="3"/>
      <c r="L175" s="3"/>
      <c r="M175" s="3"/>
      <c r="N175" s="3"/>
      <c r="O175" s="3"/>
      <c r="P175" s="3"/>
    </row>
    <row r="176" spans="1:16">
      <c r="A176" s="3"/>
      <c r="B176" s="3"/>
      <c r="C176" s="3"/>
      <c r="D176" s="3"/>
      <c r="E176" s="3"/>
      <c r="F176" s="3"/>
      <c r="G176" s="3"/>
      <c r="H176" s="3"/>
      <c r="I176" s="3"/>
      <c r="J176" s="3"/>
      <c r="K176" s="3"/>
      <c r="L176" s="3"/>
      <c r="M176" s="3"/>
      <c r="N176" s="3"/>
      <c r="O176" s="3"/>
      <c r="P176" s="3"/>
    </row>
    <row r="177" spans="1:16">
      <c r="A177" s="3"/>
      <c r="B177" s="3"/>
      <c r="C177" s="3"/>
      <c r="D177" s="3"/>
      <c r="E177" s="3"/>
      <c r="F177" s="3"/>
      <c r="G177" s="3"/>
      <c r="H177" s="3"/>
      <c r="I177" s="3"/>
      <c r="J177" s="3"/>
      <c r="K177" s="3"/>
      <c r="L177" s="3"/>
      <c r="M177" s="3"/>
      <c r="N177" s="3"/>
      <c r="O177" s="3"/>
      <c r="P177" s="3"/>
    </row>
    <row r="178" spans="1:16">
      <c r="A178" s="3"/>
      <c r="B178" s="3"/>
      <c r="C178" s="3"/>
      <c r="D178" s="3"/>
      <c r="E178" s="3"/>
      <c r="F178" s="3"/>
      <c r="G178" s="3"/>
      <c r="H178" s="3"/>
      <c r="I178" s="3"/>
      <c r="J178" s="3"/>
      <c r="K178" s="3"/>
      <c r="L178" s="3"/>
      <c r="M178" s="3"/>
      <c r="N178" s="3"/>
      <c r="O178" s="3"/>
      <c r="P178" s="3"/>
    </row>
    <row r="179" spans="1:16">
      <c r="A179" s="3"/>
      <c r="B179" s="3"/>
      <c r="C179" s="3"/>
      <c r="D179" s="3"/>
      <c r="E179" s="3"/>
      <c r="F179" s="3"/>
      <c r="G179" s="3"/>
      <c r="H179" s="3"/>
      <c r="I179" s="3"/>
      <c r="J179" s="3"/>
      <c r="K179" s="3"/>
      <c r="L179" s="3"/>
      <c r="M179" s="3"/>
      <c r="N179" s="3"/>
      <c r="O179" s="3"/>
      <c r="P179" s="3"/>
    </row>
    <row r="180" spans="1:16">
      <c r="A180" s="3"/>
      <c r="B180" s="3"/>
      <c r="C180" s="3"/>
      <c r="D180" s="3"/>
      <c r="E180" s="3"/>
      <c r="F180" s="3"/>
      <c r="G180" s="3"/>
      <c r="H180" s="3"/>
      <c r="I180" s="3"/>
      <c r="J180" s="3"/>
      <c r="K180" s="3"/>
      <c r="L180" s="3"/>
      <c r="M180" s="3"/>
      <c r="N180" s="3"/>
      <c r="O180" s="3"/>
      <c r="P180" s="3"/>
    </row>
    <row r="181" spans="1:16">
      <c r="A181" s="3"/>
      <c r="B181" s="3"/>
      <c r="C181" s="3"/>
      <c r="D181" s="3"/>
      <c r="E181" s="3"/>
      <c r="F181" s="3"/>
      <c r="G181" s="3"/>
      <c r="H181" s="3"/>
      <c r="I181" s="3"/>
      <c r="J181" s="3"/>
      <c r="K181" s="3"/>
      <c r="L181" s="3"/>
      <c r="M181" s="3"/>
      <c r="N181" s="3"/>
      <c r="O181" s="3"/>
      <c r="P181" s="3"/>
    </row>
    <row r="182" spans="1:16">
      <c r="A182" s="3"/>
      <c r="B182" s="3"/>
      <c r="C182" s="3"/>
      <c r="D182" s="3"/>
      <c r="E182" s="3"/>
      <c r="F182" s="3"/>
      <c r="G182" s="3"/>
      <c r="H182" s="3"/>
      <c r="I182" s="3"/>
      <c r="J182" s="3"/>
      <c r="K182" s="3"/>
      <c r="L182" s="3"/>
      <c r="M182" s="3"/>
      <c r="N182" s="3"/>
      <c r="O182" s="3"/>
      <c r="P182" s="3"/>
    </row>
    <row r="183" spans="1:16">
      <c r="A183" s="3"/>
      <c r="B183" s="3"/>
      <c r="C183" s="3"/>
      <c r="D183" s="3"/>
      <c r="E183" s="3"/>
      <c r="F183" s="3"/>
      <c r="G183" s="3"/>
      <c r="H183" s="3"/>
      <c r="I183" s="3"/>
      <c r="J183" s="3"/>
      <c r="K183" s="3"/>
      <c r="L183" s="3"/>
      <c r="M183" s="3"/>
      <c r="N183" s="3"/>
      <c r="O183" s="3"/>
      <c r="P183" s="3"/>
    </row>
    <row r="184" spans="1:16">
      <c r="A184" s="3"/>
      <c r="B184" s="3"/>
      <c r="C184" s="3"/>
      <c r="D184" s="3"/>
      <c r="E184" s="3"/>
      <c r="F184" s="3"/>
      <c r="G184" s="3"/>
      <c r="H184" s="3"/>
      <c r="I184" s="3"/>
      <c r="J184" s="3"/>
      <c r="K184" s="3"/>
      <c r="L184" s="3"/>
      <c r="M184" s="3"/>
      <c r="N184" s="3"/>
      <c r="O184" s="3"/>
      <c r="P184" s="3"/>
    </row>
    <row r="185" spans="1:16">
      <c r="A185" s="3"/>
      <c r="B185" s="3"/>
      <c r="C185" s="3"/>
      <c r="D185" s="3"/>
      <c r="E185" s="3"/>
      <c r="F185" s="3"/>
      <c r="G185" s="3"/>
      <c r="H185" s="3"/>
      <c r="I185" s="3"/>
      <c r="J185" s="3"/>
      <c r="K185" s="3"/>
      <c r="L185" s="3"/>
      <c r="M185" s="3"/>
      <c r="N185" s="3"/>
      <c r="O185" s="3"/>
      <c r="P185" s="3"/>
    </row>
    <row r="186" spans="1:16">
      <c r="A186" s="3"/>
      <c r="B186" s="3"/>
      <c r="C186" s="3"/>
      <c r="D186" s="3"/>
      <c r="E186" s="3"/>
      <c r="F186" s="3"/>
      <c r="G186" s="3"/>
      <c r="H186" s="3"/>
      <c r="I186" s="3"/>
      <c r="J186" s="3"/>
      <c r="K186" s="3"/>
      <c r="L186" s="3"/>
      <c r="M186" s="3"/>
      <c r="N186" s="3"/>
      <c r="O186" s="3"/>
      <c r="P186" s="3"/>
    </row>
    <row r="187" spans="1:16">
      <c r="A187" s="3"/>
      <c r="B187" s="3"/>
      <c r="C187" s="3"/>
      <c r="D187" s="3"/>
      <c r="E187" s="3"/>
      <c r="F187" s="3"/>
      <c r="G187" s="3"/>
      <c r="H187" s="3"/>
      <c r="I187" s="3"/>
      <c r="J187" s="3"/>
      <c r="K187" s="3"/>
      <c r="L187" s="3"/>
      <c r="M187" s="3"/>
      <c r="N187" s="3"/>
      <c r="O187" s="3"/>
      <c r="P187" s="3"/>
    </row>
    <row r="188" spans="1:16">
      <c r="A188" s="3"/>
      <c r="B188" s="3"/>
      <c r="C188" s="3"/>
      <c r="D188" s="3"/>
      <c r="E188" s="3"/>
      <c r="F188" s="3"/>
      <c r="G188" s="3"/>
      <c r="H188" s="3"/>
      <c r="I188" s="3"/>
      <c r="J188" s="3"/>
      <c r="K188" s="3"/>
      <c r="L188" s="3"/>
      <c r="M188" s="3"/>
      <c r="N188" s="3"/>
      <c r="O188" s="3"/>
      <c r="P188" s="3"/>
    </row>
    <row r="189" spans="1:16">
      <c r="A189" s="3"/>
      <c r="B189" s="3"/>
      <c r="C189" s="3"/>
      <c r="D189" s="3"/>
      <c r="E189" s="3"/>
      <c r="F189" s="3"/>
      <c r="G189" s="3"/>
      <c r="H189" s="3"/>
      <c r="I189" s="3"/>
      <c r="J189" s="3"/>
      <c r="K189" s="3"/>
      <c r="L189" s="3"/>
      <c r="M189" s="3"/>
      <c r="N189" s="3"/>
      <c r="O189" s="3"/>
      <c r="P189" s="3"/>
    </row>
    <row r="190" spans="1:16">
      <c r="A190" s="3"/>
      <c r="B190" s="3"/>
      <c r="C190" s="3"/>
      <c r="D190" s="3"/>
      <c r="E190" s="3"/>
      <c r="F190" s="3"/>
      <c r="G190" s="3"/>
      <c r="H190" s="3"/>
      <c r="I190" s="3"/>
      <c r="J190" s="3"/>
      <c r="K190" s="3"/>
      <c r="L190" s="3"/>
      <c r="M190" s="3"/>
      <c r="N190" s="3"/>
      <c r="O190" s="3"/>
      <c r="P190" s="3"/>
    </row>
    <row r="191" spans="1:16">
      <c r="A191" s="3"/>
      <c r="B191" s="3"/>
      <c r="C191" s="3"/>
      <c r="D191" s="3"/>
      <c r="E191" s="3"/>
      <c r="F191" s="3"/>
      <c r="G191" s="3"/>
      <c r="H191" s="3"/>
      <c r="I191" s="3"/>
      <c r="J191" s="3"/>
      <c r="K191" s="3"/>
      <c r="L191" s="3"/>
      <c r="M191" s="3"/>
      <c r="N191" s="3"/>
      <c r="O191" s="3"/>
      <c r="P191" s="3"/>
    </row>
    <row r="192" spans="1:16">
      <c r="A192" s="3"/>
      <c r="B192" s="3"/>
      <c r="C192" s="3"/>
      <c r="D192" s="3"/>
      <c r="E192" s="3"/>
      <c r="F192" s="3"/>
      <c r="G192" s="3"/>
      <c r="H192" s="3"/>
      <c r="I192" s="3"/>
      <c r="J192" s="3"/>
      <c r="K192" s="3"/>
      <c r="L192" s="3"/>
      <c r="M192" s="3"/>
      <c r="N192" s="3"/>
      <c r="O192" s="3"/>
      <c r="P192" s="3"/>
    </row>
    <row r="193" spans="1:16">
      <c r="A193" s="3"/>
      <c r="B193" s="3"/>
      <c r="C193" s="3"/>
      <c r="D193" s="3"/>
      <c r="E193" s="3"/>
      <c r="F193" s="3"/>
      <c r="G193" s="3"/>
      <c r="H193" s="3"/>
      <c r="I193" s="3"/>
      <c r="J193" s="3"/>
      <c r="K193" s="3"/>
      <c r="L193" s="3"/>
      <c r="M193" s="3"/>
      <c r="N193" s="3"/>
      <c r="O193" s="3"/>
      <c r="P193" s="3"/>
    </row>
    <row r="194" spans="1:16">
      <c r="A194" s="3"/>
      <c r="B194" s="3"/>
      <c r="C194" s="3"/>
      <c r="D194" s="3"/>
      <c r="E194" s="3"/>
      <c r="F194" s="3"/>
      <c r="G194" s="3"/>
      <c r="H194" s="3"/>
      <c r="I194" s="3"/>
      <c r="J194" s="3"/>
      <c r="K194" s="3"/>
      <c r="L194" s="3"/>
      <c r="M194" s="3"/>
      <c r="N194" s="3"/>
      <c r="O194" s="3"/>
      <c r="P194" s="3"/>
    </row>
    <row r="195" spans="1:16">
      <c r="A195" s="3"/>
      <c r="B195" s="3"/>
      <c r="C195" s="3"/>
      <c r="D195" s="3"/>
      <c r="E195" s="3"/>
      <c r="F195" s="3"/>
      <c r="G195" s="3"/>
      <c r="H195" s="3"/>
      <c r="I195" s="3"/>
      <c r="J195" s="3"/>
      <c r="K195" s="3"/>
      <c r="L195" s="3"/>
      <c r="M195" s="3"/>
      <c r="N195" s="3"/>
      <c r="O195" s="3"/>
      <c r="P195" s="3"/>
    </row>
    <row r="196" spans="1:16">
      <c r="A196" s="3"/>
      <c r="B196" s="3"/>
      <c r="C196" s="3"/>
      <c r="D196" s="3"/>
      <c r="E196" s="3"/>
      <c r="F196" s="3"/>
      <c r="G196" s="3"/>
      <c r="H196" s="3"/>
      <c r="I196" s="3"/>
      <c r="J196" s="3"/>
      <c r="K196" s="3"/>
      <c r="L196" s="3"/>
      <c r="M196" s="3"/>
      <c r="N196" s="3"/>
      <c r="O196" s="3"/>
      <c r="P196" s="3"/>
    </row>
    <row r="197" spans="1:16">
      <c r="A197" s="3"/>
      <c r="B197" s="3"/>
      <c r="C197" s="3"/>
      <c r="D197" s="3"/>
      <c r="E197" s="3"/>
      <c r="F197" s="3"/>
      <c r="G197" s="3"/>
      <c r="H197" s="3"/>
      <c r="I197" s="3"/>
      <c r="J197" s="3"/>
      <c r="K197" s="3"/>
      <c r="L197" s="3"/>
      <c r="M197" s="3"/>
      <c r="N197" s="3"/>
      <c r="O197" s="3"/>
      <c r="P197" s="3"/>
    </row>
    <row r="198" spans="1:16">
      <c r="A198" s="3"/>
      <c r="B198" s="3"/>
      <c r="C198" s="3"/>
      <c r="D198" s="3"/>
      <c r="E198" s="3"/>
      <c r="F198" s="3"/>
      <c r="G198" s="3"/>
      <c r="H198" s="3"/>
      <c r="I198" s="3"/>
      <c r="J198" s="3"/>
      <c r="K198" s="3"/>
      <c r="L198" s="3"/>
      <c r="M198" s="3"/>
      <c r="N198" s="3"/>
      <c r="O198" s="3"/>
      <c r="P198" s="3"/>
    </row>
    <row r="199" spans="1:16">
      <c r="A199" s="3"/>
      <c r="B199" s="3"/>
      <c r="C199" s="3"/>
      <c r="D199" s="3"/>
      <c r="E199" s="3"/>
      <c r="F199" s="3"/>
      <c r="G199" s="3"/>
      <c r="H199" s="3"/>
      <c r="I199" s="3"/>
      <c r="J199" s="3"/>
      <c r="K199" s="3"/>
      <c r="L199" s="3"/>
      <c r="M199" s="3"/>
      <c r="N199" s="3"/>
      <c r="O199" s="3"/>
      <c r="P199" s="3"/>
    </row>
    <row r="200" spans="1:16">
      <c r="A200" s="3"/>
      <c r="B200" s="3"/>
      <c r="C200" s="3"/>
      <c r="D200" s="3"/>
      <c r="E200" s="3"/>
      <c r="F200" s="3"/>
      <c r="G200" s="3"/>
      <c r="H200" s="3"/>
      <c r="I200" s="3"/>
      <c r="J200" s="3"/>
      <c r="K200" s="3"/>
      <c r="L200" s="3"/>
      <c r="M200" s="3"/>
      <c r="N200" s="3"/>
      <c r="O200" s="3"/>
      <c r="P200" s="3"/>
    </row>
    <row r="201" spans="1:16">
      <c r="A201" s="3"/>
      <c r="B201" s="3"/>
      <c r="C201" s="3"/>
      <c r="D201" s="3"/>
      <c r="E201" s="3"/>
      <c r="F201" s="3"/>
      <c r="G201" s="3"/>
      <c r="H201" s="3"/>
      <c r="I201" s="3"/>
      <c r="J201" s="3"/>
      <c r="K201" s="3"/>
      <c r="L201" s="3"/>
      <c r="M201" s="3"/>
      <c r="N201" s="3"/>
      <c r="O201" s="3"/>
      <c r="P201" s="3"/>
    </row>
    <row r="202" spans="1:16">
      <c r="A202" s="3"/>
      <c r="B202" s="3"/>
      <c r="C202" s="3"/>
      <c r="D202" s="3"/>
      <c r="E202" s="3"/>
      <c r="F202" s="3"/>
      <c r="G202" s="3"/>
      <c r="H202" s="3"/>
      <c r="I202" s="3"/>
      <c r="J202" s="3"/>
      <c r="K202" s="3"/>
      <c r="L202" s="3"/>
      <c r="M202" s="3"/>
      <c r="N202" s="3"/>
      <c r="O202" s="3"/>
      <c r="P202" s="3"/>
    </row>
    <row r="203" spans="1:16">
      <c r="A203" s="3"/>
      <c r="B203" s="3"/>
      <c r="C203" s="3"/>
      <c r="D203" s="3"/>
      <c r="E203" s="3"/>
      <c r="F203" s="3"/>
      <c r="G203" s="3"/>
      <c r="H203" s="3"/>
      <c r="I203" s="3"/>
      <c r="J203" s="3"/>
      <c r="K203" s="3"/>
      <c r="L203" s="3"/>
      <c r="M203" s="3"/>
      <c r="N203" s="3"/>
      <c r="O203" s="3"/>
      <c r="P203" s="3"/>
    </row>
    <row r="204" spans="1:16">
      <c r="A204" s="3"/>
      <c r="B204" s="3"/>
      <c r="C204" s="3"/>
      <c r="D204" s="3"/>
      <c r="E204" s="3"/>
      <c r="F204" s="3"/>
      <c r="G204" s="3"/>
      <c r="H204" s="3"/>
      <c r="I204" s="3"/>
      <c r="J204" s="3"/>
      <c r="K204" s="3"/>
      <c r="L204" s="3"/>
      <c r="M204" s="3"/>
      <c r="N204" s="3"/>
      <c r="O204" s="3"/>
      <c r="P204" s="3"/>
    </row>
    <row r="205" spans="1:16">
      <c r="A205" s="3"/>
      <c r="B205" s="3"/>
      <c r="C205" s="3"/>
      <c r="D205" s="3"/>
      <c r="E205" s="3"/>
      <c r="F205" s="3"/>
      <c r="G205" s="3"/>
      <c r="H205" s="3"/>
      <c r="I205" s="3"/>
      <c r="J205" s="3"/>
      <c r="K205" s="3"/>
      <c r="L205" s="3"/>
      <c r="M205" s="3"/>
      <c r="N205" s="3"/>
      <c r="O205" s="3"/>
      <c r="P205" s="3"/>
    </row>
    <row r="206" spans="1:16">
      <c r="A206" s="3"/>
      <c r="B206" s="3"/>
      <c r="C206" s="3"/>
      <c r="D206" s="3"/>
      <c r="E206" s="3"/>
      <c r="F206" s="3"/>
      <c r="G206" s="3"/>
      <c r="H206" s="3"/>
      <c r="I206" s="3"/>
      <c r="J206" s="3"/>
      <c r="K206" s="3"/>
      <c r="L206" s="3"/>
      <c r="M206" s="3"/>
      <c r="N206" s="3"/>
      <c r="O206" s="3"/>
      <c r="P206" s="3"/>
    </row>
    <row r="207" spans="1:16">
      <c r="A207" s="3"/>
      <c r="B207" s="3"/>
      <c r="C207" s="3"/>
      <c r="D207" s="3"/>
      <c r="E207" s="3"/>
      <c r="F207" s="3"/>
      <c r="G207" s="3"/>
      <c r="H207" s="3"/>
      <c r="I207" s="3"/>
      <c r="J207" s="3"/>
      <c r="K207" s="3"/>
      <c r="L207" s="3"/>
      <c r="M207" s="3"/>
      <c r="N207" s="3"/>
      <c r="O207" s="3"/>
      <c r="P207" s="3"/>
    </row>
    <row r="208" spans="1:16">
      <c r="A208" s="3"/>
      <c r="B208" s="3"/>
      <c r="C208" s="3"/>
      <c r="D208" s="3"/>
      <c r="E208" s="3"/>
      <c r="F208" s="3"/>
      <c r="G208" s="3"/>
      <c r="H208" s="3"/>
      <c r="I208" s="3"/>
      <c r="J208" s="3"/>
      <c r="K208" s="3"/>
      <c r="L208" s="3"/>
      <c r="M208" s="3"/>
      <c r="N208" s="3"/>
      <c r="O208" s="3"/>
      <c r="P208" s="3"/>
    </row>
    <row r="209" spans="1:16">
      <c r="A209" s="3"/>
      <c r="B209" s="3"/>
      <c r="C209" s="3"/>
      <c r="D209" s="3"/>
      <c r="E209" s="3"/>
      <c r="F209" s="3"/>
      <c r="G209" s="3"/>
      <c r="H209" s="3"/>
      <c r="I209" s="3"/>
      <c r="J209" s="3"/>
      <c r="K209" s="3"/>
      <c r="L209" s="3"/>
      <c r="M209" s="3"/>
      <c r="N209" s="3"/>
      <c r="O209" s="3"/>
      <c r="P209" s="3"/>
    </row>
    <row r="210" spans="1:16">
      <c r="A210" s="3"/>
      <c r="B210" s="3"/>
      <c r="C210" s="3"/>
      <c r="D210" s="3"/>
      <c r="E210" s="3"/>
      <c r="F210" s="3"/>
      <c r="G210" s="3"/>
      <c r="H210" s="3"/>
      <c r="I210" s="3"/>
      <c r="J210" s="3"/>
      <c r="K210" s="3"/>
      <c r="L210" s="3"/>
      <c r="M210" s="3"/>
      <c r="N210" s="3"/>
      <c r="O210" s="3"/>
      <c r="P210" s="3"/>
    </row>
    <row r="211" spans="1:16">
      <c r="A211" s="3"/>
      <c r="B211" s="3"/>
      <c r="C211" s="3"/>
      <c r="D211" s="3"/>
      <c r="E211" s="3"/>
      <c r="F211" s="3"/>
      <c r="G211" s="3"/>
      <c r="H211" s="3"/>
      <c r="I211" s="3"/>
      <c r="J211" s="3"/>
      <c r="K211" s="3"/>
      <c r="L211" s="3"/>
      <c r="M211" s="3"/>
      <c r="N211" s="3"/>
      <c r="O211" s="3"/>
      <c r="P211" s="3"/>
    </row>
    <row r="212" spans="1:16">
      <c r="A212" s="3"/>
      <c r="B212" s="3"/>
      <c r="C212" s="3"/>
      <c r="D212" s="3"/>
      <c r="E212" s="3"/>
      <c r="F212" s="3"/>
      <c r="G212" s="3"/>
      <c r="H212" s="3"/>
      <c r="I212" s="3"/>
      <c r="J212" s="3"/>
      <c r="K212" s="3"/>
      <c r="L212" s="3"/>
      <c r="M212" s="3"/>
      <c r="N212" s="3"/>
      <c r="O212" s="3"/>
      <c r="P212" s="3"/>
    </row>
    <row r="213" spans="1:16">
      <c r="A213" s="3"/>
      <c r="B213" s="3"/>
      <c r="C213" s="3"/>
      <c r="D213" s="3"/>
      <c r="E213" s="3"/>
      <c r="F213" s="3"/>
      <c r="G213" s="3"/>
      <c r="H213" s="3"/>
      <c r="I213" s="3"/>
      <c r="J213" s="3"/>
      <c r="K213" s="3"/>
      <c r="L213" s="3"/>
      <c r="M213" s="3"/>
      <c r="N213" s="3"/>
      <c r="O213" s="3"/>
      <c r="P213" s="3"/>
    </row>
    <row r="214" spans="1:16">
      <c r="A214" s="3"/>
      <c r="B214" s="3"/>
      <c r="C214" s="3"/>
      <c r="D214" s="3"/>
      <c r="E214" s="3"/>
      <c r="F214" s="3"/>
      <c r="G214" s="3"/>
      <c r="H214" s="3"/>
      <c r="I214" s="3"/>
      <c r="J214" s="3"/>
      <c r="K214" s="3"/>
      <c r="L214" s="3"/>
      <c r="M214" s="3"/>
      <c r="N214" s="3"/>
      <c r="O214" s="3"/>
      <c r="P214" s="3"/>
    </row>
    <row r="215" spans="1:16">
      <c r="A215" s="3"/>
      <c r="B215" s="3"/>
      <c r="C215" s="3"/>
      <c r="D215" s="3"/>
      <c r="E215" s="3"/>
      <c r="F215" s="3"/>
      <c r="G215" s="3"/>
      <c r="H215" s="3"/>
      <c r="I215" s="3"/>
      <c r="J215" s="3"/>
      <c r="K215" s="3"/>
      <c r="L215" s="3"/>
      <c r="M215" s="3"/>
      <c r="N215" s="3"/>
      <c r="O215" s="3"/>
      <c r="P215" s="3"/>
    </row>
    <row r="216" spans="1:16">
      <c r="A216" s="3"/>
      <c r="B216" s="3"/>
      <c r="C216" s="3"/>
      <c r="D216" s="3"/>
      <c r="E216" s="3"/>
      <c r="F216" s="3"/>
      <c r="G216" s="3"/>
      <c r="H216" s="3"/>
      <c r="I216" s="3"/>
      <c r="J216" s="3"/>
      <c r="K216" s="3"/>
      <c r="L216" s="3"/>
      <c r="M216" s="3"/>
      <c r="N216" s="3"/>
      <c r="O216" s="3"/>
      <c r="P216" s="3"/>
    </row>
    <row r="217" spans="1:16">
      <c r="A217" s="3"/>
      <c r="B217" s="3"/>
      <c r="C217" s="3"/>
      <c r="D217" s="3"/>
      <c r="E217" s="3"/>
      <c r="F217" s="3"/>
      <c r="G217" s="3"/>
      <c r="H217" s="3"/>
      <c r="I217" s="3"/>
      <c r="J217" s="3"/>
      <c r="K217" s="3"/>
      <c r="L217" s="3"/>
      <c r="M217" s="3"/>
      <c r="N217" s="3"/>
      <c r="O217" s="3"/>
      <c r="P217" s="3"/>
    </row>
    <row r="218" spans="1:16">
      <c r="A218" s="3"/>
      <c r="B218" s="3"/>
      <c r="C218" s="3"/>
      <c r="D218" s="3"/>
      <c r="E218" s="3"/>
      <c r="F218" s="3"/>
      <c r="G218" s="3"/>
      <c r="H218" s="3"/>
      <c r="I218" s="3"/>
      <c r="J218" s="3"/>
      <c r="K218" s="3"/>
      <c r="L218" s="3"/>
      <c r="M218" s="3"/>
      <c r="N218" s="3"/>
      <c r="O218" s="3"/>
      <c r="P218" s="3"/>
    </row>
    <row r="219" spans="1:16">
      <c r="A219" s="3"/>
      <c r="B219" s="3"/>
      <c r="C219" s="3"/>
      <c r="D219" s="3"/>
      <c r="E219" s="3"/>
      <c r="F219" s="3"/>
      <c r="G219" s="3"/>
      <c r="H219" s="3"/>
      <c r="I219" s="3"/>
      <c r="J219" s="3"/>
      <c r="K219" s="3"/>
      <c r="L219" s="3"/>
      <c r="M219" s="3"/>
      <c r="N219" s="3"/>
      <c r="O219" s="3"/>
      <c r="P219" s="3"/>
    </row>
    <row r="220" spans="1:16">
      <c r="A220" s="3"/>
      <c r="B220" s="3"/>
      <c r="C220" s="3"/>
      <c r="D220" s="3"/>
      <c r="E220" s="3"/>
      <c r="F220" s="3"/>
      <c r="G220" s="3"/>
      <c r="H220" s="3"/>
      <c r="I220" s="3"/>
      <c r="J220" s="3"/>
      <c r="K220" s="3"/>
      <c r="L220" s="3"/>
      <c r="M220" s="3"/>
      <c r="N220" s="3"/>
      <c r="O220" s="3"/>
      <c r="P220" s="3"/>
    </row>
    <row r="221" spans="1:16">
      <c r="A221" s="3"/>
      <c r="B221" s="3"/>
      <c r="C221" s="3"/>
      <c r="D221" s="3"/>
      <c r="E221" s="3"/>
      <c r="F221" s="3"/>
      <c r="G221" s="3"/>
      <c r="H221" s="3"/>
      <c r="I221" s="3"/>
      <c r="J221" s="3"/>
      <c r="K221" s="3"/>
      <c r="L221" s="3"/>
      <c r="M221" s="3"/>
      <c r="N221" s="3"/>
      <c r="O221" s="3"/>
      <c r="P221" s="3"/>
    </row>
    <row r="222" spans="1:16">
      <c r="A222" s="3"/>
      <c r="B222" s="3"/>
      <c r="C222" s="3"/>
      <c r="D222" s="3"/>
      <c r="E222" s="3"/>
      <c r="F222" s="3"/>
      <c r="G222" s="3"/>
      <c r="H222" s="3"/>
      <c r="I222" s="3"/>
      <c r="J222" s="3"/>
      <c r="K222" s="3"/>
      <c r="L222" s="3"/>
      <c r="M222" s="3"/>
      <c r="N222" s="3"/>
      <c r="O222" s="3"/>
      <c r="P222" s="3"/>
    </row>
    <row r="223" spans="1:16">
      <c r="A223" s="3"/>
      <c r="B223" s="3"/>
      <c r="C223" s="3"/>
      <c r="D223" s="3"/>
      <c r="E223" s="3"/>
      <c r="F223" s="3"/>
      <c r="G223" s="3"/>
      <c r="H223" s="3"/>
      <c r="I223" s="3"/>
      <c r="J223" s="3"/>
      <c r="K223" s="3"/>
      <c r="L223" s="3"/>
      <c r="M223" s="3"/>
      <c r="N223" s="3"/>
      <c r="O223" s="3"/>
      <c r="P223" s="3"/>
    </row>
    <row r="224" spans="1:16">
      <c r="A224" s="3"/>
      <c r="B224" s="3"/>
      <c r="C224" s="3"/>
      <c r="D224" s="3"/>
      <c r="E224" s="3"/>
      <c r="F224" s="3"/>
      <c r="G224" s="3"/>
      <c r="H224" s="3"/>
      <c r="I224" s="3"/>
      <c r="J224" s="3"/>
      <c r="K224" s="3"/>
      <c r="L224" s="3"/>
      <c r="M224" s="3"/>
      <c r="N224" s="3"/>
      <c r="O224" s="3"/>
      <c r="P224" s="3"/>
    </row>
    <row r="225" spans="1:16">
      <c r="A225" s="3"/>
      <c r="B225" s="3"/>
      <c r="C225" s="3"/>
      <c r="D225" s="3"/>
      <c r="E225" s="3"/>
      <c r="F225" s="3"/>
      <c r="G225" s="3"/>
      <c r="H225" s="3"/>
      <c r="I225" s="3"/>
      <c r="J225" s="3"/>
      <c r="K225" s="3"/>
      <c r="L225" s="3"/>
      <c r="M225" s="3"/>
      <c r="N225" s="3"/>
      <c r="O225" s="3"/>
      <c r="P225" s="3"/>
    </row>
    <row r="226" spans="1:16">
      <c r="A226" s="3"/>
      <c r="B226" s="3"/>
      <c r="C226" s="3"/>
      <c r="D226" s="3"/>
      <c r="E226" s="3"/>
      <c r="F226" s="3"/>
      <c r="G226" s="3"/>
      <c r="H226" s="3"/>
      <c r="I226" s="3"/>
      <c r="J226" s="3"/>
      <c r="K226" s="3"/>
      <c r="L226" s="3"/>
      <c r="M226" s="3"/>
      <c r="N226" s="3"/>
      <c r="O226" s="3"/>
      <c r="P226" s="3"/>
    </row>
    <row r="227" spans="1:16">
      <c r="A227" s="3"/>
      <c r="B227" s="3"/>
      <c r="C227" s="3"/>
      <c r="D227" s="3"/>
      <c r="E227" s="3"/>
      <c r="F227" s="3"/>
      <c r="G227" s="3"/>
      <c r="H227" s="3"/>
      <c r="I227" s="3"/>
      <c r="J227" s="3"/>
      <c r="K227" s="3"/>
      <c r="L227" s="3"/>
      <c r="M227" s="3"/>
      <c r="N227" s="3"/>
      <c r="O227" s="3"/>
      <c r="P227" s="3"/>
    </row>
    <row r="228" spans="1:16">
      <c r="A228" s="3"/>
      <c r="B228" s="3"/>
      <c r="C228" s="3"/>
      <c r="D228" s="3"/>
      <c r="E228" s="3"/>
      <c r="F228" s="3"/>
      <c r="G228" s="3"/>
      <c r="H228" s="3"/>
      <c r="I228" s="3"/>
      <c r="J228" s="3"/>
      <c r="K228" s="3"/>
      <c r="L228" s="3"/>
      <c r="M228" s="3"/>
      <c r="N228" s="3"/>
      <c r="O228" s="3"/>
      <c r="P228" s="3"/>
    </row>
    <row r="229" spans="1:16">
      <c r="A229" s="3"/>
      <c r="B229" s="3"/>
      <c r="C229" s="3"/>
      <c r="D229" s="3"/>
      <c r="E229" s="3"/>
      <c r="F229" s="3"/>
      <c r="G229" s="3"/>
      <c r="H229" s="3"/>
      <c r="I229" s="3"/>
      <c r="J229" s="3"/>
      <c r="K229" s="3"/>
      <c r="L229" s="3"/>
      <c r="M229" s="3"/>
      <c r="N229" s="3"/>
      <c r="O229" s="3"/>
      <c r="P229" s="3"/>
    </row>
    <row r="230" spans="1:16">
      <c r="A230" s="3"/>
      <c r="B230" s="3"/>
      <c r="C230" s="3"/>
      <c r="D230" s="3"/>
      <c r="E230" s="3"/>
      <c r="F230" s="3"/>
      <c r="G230" s="3"/>
      <c r="H230" s="3"/>
      <c r="I230" s="3"/>
      <c r="J230" s="3"/>
      <c r="K230" s="3"/>
      <c r="L230" s="3"/>
      <c r="M230" s="3"/>
      <c r="N230" s="3"/>
      <c r="O230" s="3"/>
      <c r="P230" s="3"/>
    </row>
    <row r="231" spans="1:16">
      <c r="A231" s="3"/>
      <c r="B231" s="3"/>
      <c r="C231" s="3"/>
      <c r="D231" s="3"/>
      <c r="E231" s="3"/>
      <c r="F231" s="3"/>
      <c r="G231" s="3"/>
      <c r="H231" s="3"/>
      <c r="I231" s="3"/>
      <c r="J231" s="3"/>
      <c r="K231" s="3"/>
      <c r="L231" s="3"/>
      <c r="M231" s="3"/>
      <c r="N231" s="3"/>
      <c r="O231" s="3"/>
      <c r="P231" s="3"/>
    </row>
    <row r="232" spans="1:16">
      <c r="A232" s="3"/>
      <c r="B232" s="3"/>
      <c r="C232" s="3"/>
      <c r="D232" s="3"/>
      <c r="E232" s="3"/>
      <c r="F232" s="3"/>
      <c r="G232" s="3"/>
      <c r="H232" s="3"/>
      <c r="I232" s="3"/>
      <c r="J232" s="3"/>
      <c r="K232" s="3"/>
      <c r="L232" s="3"/>
      <c r="M232" s="3"/>
      <c r="N232" s="3"/>
      <c r="O232" s="3"/>
      <c r="P232" s="3"/>
    </row>
    <row r="233" spans="1:16">
      <c r="A233" s="3"/>
      <c r="B233" s="3"/>
      <c r="C233" s="3"/>
      <c r="D233" s="3"/>
      <c r="E233" s="3"/>
      <c r="F233" s="3"/>
      <c r="G233" s="3"/>
      <c r="H233" s="3"/>
      <c r="I233" s="3"/>
      <c r="J233" s="3"/>
      <c r="K233" s="3"/>
      <c r="L233" s="3"/>
      <c r="M233" s="3"/>
      <c r="N233" s="3"/>
      <c r="O233" s="3"/>
      <c r="P233" s="3"/>
    </row>
    <row r="234" spans="1:16">
      <c r="A234" s="3"/>
      <c r="B234" s="3"/>
      <c r="C234" s="3"/>
      <c r="D234" s="3"/>
      <c r="E234" s="3"/>
      <c r="F234" s="3"/>
      <c r="G234" s="3"/>
      <c r="H234" s="3"/>
      <c r="I234" s="3"/>
      <c r="J234" s="3"/>
      <c r="K234" s="3"/>
      <c r="L234" s="3"/>
      <c r="M234" s="3"/>
      <c r="N234" s="3"/>
      <c r="O234" s="3"/>
      <c r="P234" s="3"/>
    </row>
    <row r="235" spans="1:16">
      <c r="A235" s="3"/>
      <c r="B235" s="3"/>
      <c r="C235" s="3"/>
      <c r="D235" s="3"/>
      <c r="E235" s="3"/>
      <c r="F235" s="3"/>
      <c r="G235" s="3"/>
      <c r="H235" s="3"/>
      <c r="I235" s="3"/>
      <c r="J235" s="3"/>
      <c r="K235" s="3"/>
      <c r="L235" s="3"/>
      <c r="M235" s="3"/>
      <c r="N235" s="3"/>
      <c r="O235" s="3"/>
      <c r="P235" s="3"/>
    </row>
    <row r="236" spans="1:16">
      <c r="A236" s="3"/>
      <c r="B236" s="3"/>
      <c r="C236" s="3"/>
      <c r="D236" s="3"/>
      <c r="E236" s="3"/>
      <c r="F236" s="3"/>
      <c r="G236" s="3"/>
      <c r="H236" s="3"/>
      <c r="I236" s="3"/>
      <c r="J236" s="3"/>
      <c r="K236" s="3"/>
      <c r="L236" s="3"/>
      <c r="M236" s="3"/>
      <c r="N236" s="3"/>
      <c r="O236" s="3"/>
      <c r="P236" s="3"/>
    </row>
    <row r="237" spans="1:16">
      <c r="A237" s="3"/>
      <c r="B237" s="3"/>
      <c r="C237" s="3"/>
      <c r="D237" s="3"/>
      <c r="E237" s="3"/>
      <c r="F237" s="3"/>
      <c r="G237" s="3"/>
      <c r="H237" s="3"/>
      <c r="I237" s="3"/>
      <c r="J237" s="3"/>
      <c r="K237" s="3"/>
      <c r="L237" s="3"/>
      <c r="M237" s="3"/>
      <c r="N237" s="3"/>
      <c r="O237" s="3"/>
      <c r="P237" s="3"/>
    </row>
    <row r="238" spans="1:16">
      <c r="A238" s="3"/>
      <c r="B238" s="3"/>
      <c r="C238" s="3"/>
      <c r="D238" s="3"/>
      <c r="E238" s="3"/>
      <c r="F238" s="3"/>
      <c r="G238" s="3"/>
      <c r="H238" s="3"/>
      <c r="I238" s="3"/>
      <c r="J238" s="3"/>
      <c r="K238" s="3"/>
      <c r="L238" s="3"/>
      <c r="M238" s="3"/>
      <c r="N238" s="3"/>
      <c r="O238" s="3"/>
      <c r="P238" s="3"/>
    </row>
    <row r="239" spans="1:16">
      <c r="A239" s="3"/>
      <c r="B239" s="3"/>
      <c r="C239" s="3"/>
      <c r="D239" s="3"/>
      <c r="E239" s="3"/>
      <c r="F239" s="3"/>
      <c r="G239" s="3"/>
      <c r="H239" s="3"/>
      <c r="I239" s="3"/>
      <c r="J239" s="3"/>
      <c r="K239" s="3"/>
      <c r="L239" s="3"/>
      <c r="M239" s="3"/>
      <c r="N239" s="3"/>
      <c r="O239" s="3"/>
      <c r="P239" s="3"/>
    </row>
    <row r="240" spans="1:16">
      <c r="A240" s="3"/>
      <c r="B240" s="3"/>
      <c r="C240" s="3"/>
      <c r="D240" s="3"/>
      <c r="E240" s="3"/>
      <c r="F240" s="3"/>
      <c r="G240" s="3"/>
      <c r="H240" s="3"/>
      <c r="I240" s="3"/>
      <c r="J240" s="3"/>
      <c r="K240" s="3"/>
      <c r="L240" s="3"/>
      <c r="M240" s="3"/>
      <c r="N240" s="3"/>
      <c r="O240" s="3"/>
      <c r="P240" s="3"/>
    </row>
    <row r="241" spans="1:16">
      <c r="A241" s="3"/>
      <c r="B241" s="3"/>
      <c r="C241" s="3"/>
      <c r="D241" s="3"/>
      <c r="E241" s="3"/>
      <c r="F241" s="3"/>
      <c r="G241" s="3"/>
      <c r="H241" s="3"/>
      <c r="I241" s="3"/>
      <c r="J241" s="3"/>
      <c r="K241" s="3"/>
      <c r="L241" s="3"/>
      <c r="M241" s="3"/>
      <c r="N241" s="3"/>
      <c r="O241" s="3"/>
      <c r="P241" s="3"/>
    </row>
    <row r="242" spans="1:16">
      <c r="A242" s="3"/>
      <c r="B242" s="3"/>
      <c r="C242" s="3"/>
      <c r="D242" s="3"/>
      <c r="E242" s="3"/>
      <c r="F242" s="3"/>
      <c r="G242" s="3"/>
      <c r="H242" s="3"/>
      <c r="I242" s="3"/>
      <c r="J242" s="3"/>
      <c r="K242" s="3"/>
      <c r="L242" s="3"/>
      <c r="M242" s="3"/>
      <c r="N242" s="3"/>
      <c r="O242" s="3"/>
      <c r="P242" s="3"/>
    </row>
    <row r="243" spans="1:16">
      <c r="A243" s="3"/>
      <c r="B243" s="3"/>
      <c r="C243" s="3"/>
      <c r="D243" s="3"/>
      <c r="E243" s="3"/>
      <c r="F243" s="3"/>
      <c r="G243" s="3"/>
      <c r="H243" s="3"/>
      <c r="I243" s="3"/>
      <c r="J243" s="3"/>
      <c r="K243" s="3"/>
      <c r="L243" s="3"/>
      <c r="M243" s="3"/>
      <c r="N243" s="3"/>
      <c r="O243" s="3"/>
      <c r="P243" s="3"/>
    </row>
    <row r="244" spans="1:16">
      <c r="A244" s="3"/>
      <c r="B244" s="3"/>
      <c r="C244" s="3"/>
      <c r="D244" s="3"/>
      <c r="E244" s="3"/>
      <c r="F244" s="3"/>
      <c r="G244" s="3"/>
      <c r="H244" s="3"/>
      <c r="I244" s="3"/>
      <c r="J244" s="3"/>
      <c r="K244" s="3"/>
      <c r="L244" s="3"/>
      <c r="M244" s="3"/>
      <c r="N244" s="3"/>
      <c r="O244" s="3"/>
      <c r="P244" s="3"/>
    </row>
    <row r="245" spans="1:16">
      <c r="A245" s="3"/>
      <c r="B245" s="3"/>
      <c r="C245" s="3"/>
      <c r="D245" s="3"/>
      <c r="E245" s="3"/>
      <c r="F245" s="3"/>
      <c r="G245" s="3"/>
      <c r="H245" s="3"/>
      <c r="I245" s="3"/>
      <c r="J245" s="3"/>
      <c r="K245" s="3"/>
      <c r="L245" s="3"/>
      <c r="M245" s="3"/>
      <c r="N245" s="3"/>
      <c r="O245" s="3"/>
      <c r="P245" s="3"/>
    </row>
    <row r="246" spans="1:16">
      <c r="A246" s="3"/>
      <c r="B246" s="3"/>
      <c r="C246" s="3"/>
      <c r="D246" s="3"/>
      <c r="E246" s="3"/>
      <c r="F246" s="3"/>
      <c r="G246" s="3"/>
      <c r="H246" s="3"/>
      <c r="I246" s="3"/>
      <c r="J246" s="3"/>
      <c r="K246" s="3"/>
      <c r="L246" s="3"/>
      <c r="M246" s="3"/>
      <c r="N246" s="3"/>
      <c r="O246" s="3"/>
      <c r="P246" s="3"/>
    </row>
    <row r="247" spans="1:16">
      <c r="A247" s="3"/>
      <c r="B247" s="3"/>
      <c r="C247" s="3"/>
      <c r="D247" s="3"/>
      <c r="E247" s="3"/>
      <c r="F247" s="3"/>
      <c r="G247" s="3"/>
      <c r="H247" s="3"/>
      <c r="I247" s="3"/>
      <c r="J247" s="3"/>
      <c r="K247" s="3"/>
      <c r="L247" s="3"/>
      <c r="M247" s="3"/>
      <c r="N247" s="3"/>
      <c r="O247" s="3"/>
      <c r="P247" s="3"/>
    </row>
    <row r="248" spans="1:16">
      <c r="A248" s="3"/>
      <c r="B248" s="3"/>
      <c r="C248" s="3"/>
      <c r="D248" s="3"/>
      <c r="E248" s="3"/>
      <c r="F248" s="3"/>
      <c r="G248" s="3"/>
      <c r="H248" s="3"/>
      <c r="I248" s="3"/>
      <c r="J248" s="3"/>
      <c r="K248" s="3"/>
      <c r="L248" s="3"/>
      <c r="M248" s="3"/>
      <c r="N248" s="3"/>
      <c r="O248" s="3"/>
      <c r="P248" s="3"/>
    </row>
    <row r="249" spans="1:16">
      <c r="A249" s="3"/>
      <c r="B249" s="3"/>
      <c r="C249" s="3"/>
      <c r="D249" s="3"/>
      <c r="E249" s="3"/>
      <c r="F249" s="3"/>
      <c r="G249" s="3"/>
      <c r="H249" s="3"/>
      <c r="I249" s="3"/>
      <c r="J249" s="3"/>
      <c r="K249" s="3"/>
      <c r="L249" s="3"/>
      <c r="M249" s="3"/>
      <c r="N249" s="3"/>
      <c r="O249" s="3"/>
      <c r="P249" s="3"/>
    </row>
    <row r="250" spans="1:16">
      <c r="A250" s="3"/>
      <c r="B250" s="3"/>
      <c r="C250" s="3"/>
      <c r="D250" s="3"/>
      <c r="E250" s="3"/>
      <c r="F250" s="3"/>
      <c r="G250" s="3"/>
      <c r="H250" s="3"/>
      <c r="I250" s="3"/>
      <c r="J250" s="3"/>
      <c r="K250" s="3"/>
      <c r="L250" s="3"/>
      <c r="M250" s="3"/>
      <c r="N250" s="3"/>
      <c r="O250" s="3"/>
      <c r="P250" s="3"/>
    </row>
    <row r="251" spans="1:16">
      <c r="A251" s="3"/>
      <c r="B251" s="3"/>
      <c r="C251" s="3"/>
      <c r="D251" s="3"/>
      <c r="E251" s="3"/>
      <c r="F251" s="3"/>
      <c r="G251" s="3"/>
      <c r="H251" s="3"/>
      <c r="I251" s="3"/>
      <c r="J251" s="3"/>
      <c r="K251" s="3"/>
      <c r="L251" s="3"/>
      <c r="M251" s="3"/>
      <c r="N251" s="3"/>
      <c r="O251" s="3"/>
      <c r="P251" s="3"/>
    </row>
    <row r="252" spans="1:16">
      <c r="A252" s="3"/>
      <c r="B252" s="3"/>
      <c r="C252" s="3"/>
      <c r="D252" s="3"/>
      <c r="E252" s="3"/>
      <c r="F252" s="3"/>
      <c r="G252" s="3"/>
      <c r="H252" s="3"/>
      <c r="I252" s="3"/>
      <c r="J252" s="3"/>
      <c r="K252" s="3"/>
      <c r="L252" s="3"/>
      <c r="M252" s="3"/>
      <c r="N252" s="3"/>
      <c r="O252" s="3"/>
      <c r="P252" s="3"/>
    </row>
    <row r="253" spans="1:16">
      <c r="A253" s="3"/>
      <c r="B253" s="3"/>
      <c r="C253" s="3"/>
      <c r="D253" s="3"/>
      <c r="E253" s="3"/>
      <c r="F253" s="3"/>
      <c r="G253" s="3"/>
      <c r="H253" s="3"/>
      <c r="I253" s="3"/>
      <c r="J253" s="3"/>
      <c r="K253" s="3"/>
      <c r="L253" s="3"/>
      <c r="M253" s="3"/>
      <c r="N253" s="3"/>
      <c r="O253" s="3"/>
      <c r="P253" s="3"/>
    </row>
    <row r="254" spans="1:16">
      <c r="A254" s="3"/>
      <c r="B254" s="3"/>
      <c r="C254" s="3"/>
      <c r="D254" s="3"/>
      <c r="E254" s="3"/>
      <c r="F254" s="3"/>
      <c r="G254" s="3"/>
      <c r="H254" s="3"/>
      <c r="I254" s="3"/>
      <c r="J254" s="3"/>
      <c r="K254" s="3"/>
      <c r="L254" s="3"/>
      <c r="M254" s="3"/>
      <c r="N254" s="3"/>
      <c r="O254" s="3"/>
      <c r="P254" s="3"/>
    </row>
    <row r="255" spans="1:16">
      <c r="A255" s="3"/>
      <c r="B255" s="3"/>
      <c r="C255" s="3"/>
      <c r="D255" s="3"/>
      <c r="E255" s="3"/>
      <c r="F255" s="3"/>
      <c r="G255" s="3"/>
      <c r="H255" s="3"/>
      <c r="I255" s="3"/>
      <c r="J255" s="3"/>
      <c r="K255" s="3"/>
      <c r="L255" s="3"/>
      <c r="M255" s="3"/>
      <c r="N255" s="3"/>
      <c r="O255" s="3"/>
      <c r="P255" s="3"/>
    </row>
    <row r="256" spans="1:16">
      <c r="A256" s="3"/>
      <c r="B256" s="3"/>
      <c r="C256" s="3"/>
      <c r="D256" s="3"/>
      <c r="E256" s="3"/>
      <c r="F256" s="3"/>
      <c r="G256" s="3"/>
      <c r="H256" s="3"/>
      <c r="I256" s="3"/>
      <c r="J256" s="3"/>
      <c r="K256" s="3"/>
      <c r="L256" s="3"/>
      <c r="M256" s="3"/>
      <c r="N256" s="3"/>
      <c r="O256" s="3"/>
      <c r="P256" s="3"/>
    </row>
    <row r="257" spans="1:16">
      <c r="A257" s="3"/>
      <c r="B257" s="3"/>
      <c r="C257" s="3"/>
      <c r="D257" s="3"/>
      <c r="E257" s="3"/>
      <c r="F257" s="3"/>
      <c r="G257" s="3"/>
      <c r="H257" s="3"/>
      <c r="I257" s="3"/>
      <c r="J257" s="3"/>
      <c r="K257" s="3"/>
      <c r="L257" s="3"/>
      <c r="M257" s="3"/>
      <c r="N257" s="3"/>
      <c r="O257" s="3"/>
      <c r="P257" s="3"/>
    </row>
    <row r="258" spans="1:16">
      <c r="A258" s="3"/>
      <c r="B258" s="3"/>
      <c r="C258" s="3"/>
      <c r="D258" s="3"/>
      <c r="E258" s="3"/>
      <c r="F258" s="3"/>
      <c r="G258" s="3"/>
      <c r="H258" s="3"/>
      <c r="I258" s="3"/>
      <c r="J258" s="3"/>
      <c r="K258" s="3"/>
      <c r="L258" s="3"/>
      <c r="M258" s="3"/>
      <c r="N258" s="3"/>
      <c r="O258" s="3"/>
      <c r="P258" s="3"/>
    </row>
    <row r="259" spans="1:16">
      <c r="A259" s="3"/>
      <c r="B259" s="3"/>
      <c r="C259" s="3"/>
      <c r="D259" s="3"/>
      <c r="E259" s="3"/>
      <c r="F259" s="3"/>
      <c r="G259" s="3"/>
      <c r="H259" s="3"/>
      <c r="I259" s="3"/>
      <c r="J259" s="3"/>
      <c r="K259" s="3"/>
      <c r="L259" s="3"/>
      <c r="M259" s="3"/>
      <c r="N259" s="3"/>
      <c r="O259" s="3"/>
      <c r="P259" s="3"/>
    </row>
    <row r="260" spans="1:16">
      <c r="A260" s="3"/>
      <c r="B260" s="3"/>
      <c r="C260" s="3"/>
      <c r="D260" s="3"/>
      <c r="E260" s="3"/>
      <c r="F260" s="3"/>
      <c r="G260" s="3"/>
      <c r="H260" s="3"/>
      <c r="I260" s="3"/>
      <c r="J260" s="3"/>
      <c r="K260" s="3"/>
      <c r="L260" s="3"/>
      <c r="M260" s="3"/>
      <c r="N260" s="3"/>
      <c r="O260" s="3"/>
      <c r="P260" s="3"/>
    </row>
    <row r="261" spans="1:16">
      <c r="A261" s="3"/>
      <c r="B261" s="3"/>
      <c r="C261" s="3"/>
      <c r="D261" s="3"/>
      <c r="E261" s="3"/>
      <c r="F261" s="3"/>
      <c r="G261" s="3"/>
      <c r="H261" s="3"/>
      <c r="I261" s="3"/>
      <c r="J261" s="3"/>
      <c r="K261" s="3"/>
      <c r="L261" s="3"/>
      <c r="M261" s="3"/>
      <c r="N261" s="3"/>
      <c r="O261" s="3"/>
      <c r="P261" s="3"/>
    </row>
    <row r="262" spans="1:16">
      <c r="A262" s="3"/>
      <c r="B262" s="3"/>
      <c r="C262" s="3"/>
      <c r="D262" s="3"/>
      <c r="E262" s="3"/>
      <c r="F262" s="3"/>
      <c r="G262" s="3"/>
      <c r="H262" s="3"/>
      <c r="I262" s="3"/>
      <c r="J262" s="3"/>
      <c r="K262" s="3"/>
      <c r="L262" s="3"/>
      <c r="M262" s="3"/>
      <c r="N262" s="3"/>
      <c r="O262" s="3"/>
      <c r="P262" s="3"/>
    </row>
    <row r="263" spans="1:16">
      <c r="A263" s="3"/>
      <c r="B263" s="3"/>
      <c r="C263" s="3"/>
      <c r="D263" s="3"/>
      <c r="E263" s="3"/>
      <c r="F263" s="3"/>
      <c r="G263" s="3"/>
      <c r="H263" s="3"/>
      <c r="I263" s="3"/>
      <c r="J263" s="3"/>
      <c r="K263" s="3"/>
      <c r="L263" s="3"/>
      <c r="M263" s="3"/>
      <c r="N263" s="3"/>
      <c r="O263" s="3"/>
      <c r="P263" s="3"/>
    </row>
    <row r="264" spans="1:16">
      <c r="A264" s="3"/>
      <c r="B264" s="3"/>
      <c r="C264" s="3"/>
      <c r="D264" s="3"/>
      <c r="E264" s="3"/>
      <c r="F264" s="3"/>
      <c r="G264" s="3"/>
      <c r="H264" s="3"/>
      <c r="I264" s="3"/>
      <c r="J264" s="3"/>
      <c r="K264" s="3"/>
      <c r="L264" s="3"/>
      <c r="M264" s="3"/>
      <c r="N264" s="3"/>
      <c r="O264" s="3"/>
      <c r="P264" s="3"/>
    </row>
    <row r="265" spans="1:16">
      <c r="A265" s="3"/>
      <c r="B265" s="3"/>
      <c r="C265" s="3"/>
      <c r="D265" s="3"/>
      <c r="E265" s="3"/>
      <c r="F265" s="3"/>
      <c r="G265" s="3"/>
      <c r="H265" s="3"/>
      <c r="I265" s="3"/>
      <c r="J265" s="3"/>
      <c r="K265" s="3"/>
      <c r="L265" s="3"/>
      <c r="M265" s="3"/>
      <c r="N265" s="3"/>
      <c r="O265" s="3"/>
      <c r="P265" s="3"/>
    </row>
    <row r="266" spans="1:16">
      <c r="A266" s="3"/>
      <c r="B266" s="3"/>
      <c r="C266" s="3"/>
      <c r="D266" s="3"/>
      <c r="E266" s="3"/>
      <c r="F266" s="3"/>
      <c r="G266" s="3"/>
      <c r="H266" s="3"/>
      <c r="I266" s="3"/>
      <c r="J266" s="3"/>
      <c r="K266" s="3"/>
      <c r="L266" s="3"/>
      <c r="M266" s="3"/>
      <c r="N266" s="3"/>
      <c r="O266" s="3"/>
      <c r="P266" s="3"/>
    </row>
    <row r="267" spans="1:16">
      <c r="A267" s="3"/>
      <c r="B267" s="3"/>
      <c r="C267" s="3"/>
      <c r="D267" s="3"/>
      <c r="E267" s="3"/>
      <c r="F267" s="3"/>
      <c r="G267" s="3"/>
      <c r="H267" s="3"/>
      <c r="I267" s="3"/>
      <c r="J267" s="3"/>
      <c r="K267" s="3"/>
      <c r="L267" s="3"/>
      <c r="M267" s="3"/>
      <c r="N267" s="3"/>
      <c r="O267" s="3"/>
      <c r="P267" s="3"/>
    </row>
    <row r="268" spans="1:16">
      <c r="A268" s="3"/>
      <c r="B268" s="3"/>
      <c r="C268" s="3"/>
      <c r="D268" s="3"/>
      <c r="E268" s="3"/>
      <c r="F268" s="3"/>
      <c r="G268" s="3"/>
      <c r="H268" s="3"/>
      <c r="I268" s="3"/>
      <c r="J268" s="3"/>
      <c r="K268" s="3"/>
      <c r="L268" s="3"/>
      <c r="M268" s="3"/>
      <c r="N268" s="3"/>
      <c r="O268" s="3"/>
      <c r="P268" s="3"/>
    </row>
    <row r="269" spans="1:16">
      <c r="A269" s="3"/>
      <c r="B269" s="3"/>
      <c r="C269" s="3"/>
      <c r="D269" s="3"/>
      <c r="E269" s="3"/>
      <c r="F269" s="3"/>
      <c r="G269" s="3"/>
      <c r="H269" s="3"/>
      <c r="I269" s="3"/>
      <c r="J269" s="3"/>
      <c r="K269" s="3"/>
      <c r="L269" s="3"/>
      <c r="M269" s="3"/>
      <c r="N269" s="3"/>
      <c r="O269" s="3"/>
      <c r="P269" s="3"/>
    </row>
    <row r="270" spans="1:16">
      <c r="A270" s="3"/>
      <c r="B270" s="3"/>
      <c r="C270" s="3"/>
      <c r="D270" s="3"/>
      <c r="E270" s="3"/>
      <c r="F270" s="3"/>
      <c r="G270" s="3"/>
      <c r="H270" s="3"/>
      <c r="I270" s="3"/>
      <c r="J270" s="3"/>
      <c r="K270" s="3"/>
      <c r="L270" s="3"/>
      <c r="M270" s="3"/>
      <c r="N270" s="3"/>
      <c r="O270" s="3"/>
      <c r="P270" s="3"/>
    </row>
    <row r="271" spans="1:16">
      <c r="A271" s="3"/>
      <c r="B271" s="3"/>
      <c r="C271" s="3"/>
      <c r="D271" s="3"/>
      <c r="E271" s="3"/>
      <c r="F271" s="3"/>
      <c r="G271" s="3"/>
      <c r="H271" s="3"/>
      <c r="I271" s="3"/>
      <c r="J271" s="3"/>
      <c r="K271" s="3"/>
      <c r="L271" s="3"/>
      <c r="M271" s="3"/>
      <c r="N271" s="3"/>
      <c r="O271" s="3"/>
      <c r="P271" s="3"/>
    </row>
    <row r="272" spans="1:16">
      <c r="A272" s="3"/>
      <c r="B272" s="3"/>
      <c r="C272" s="3"/>
      <c r="D272" s="3"/>
      <c r="E272" s="3"/>
      <c r="F272" s="3"/>
      <c r="G272" s="3"/>
      <c r="H272" s="3"/>
      <c r="I272" s="3"/>
      <c r="J272" s="3"/>
      <c r="K272" s="3"/>
      <c r="L272" s="3"/>
      <c r="M272" s="3"/>
      <c r="N272" s="3"/>
      <c r="O272" s="3"/>
      <c r="P272" s="3"/>
    </row>
    <row r="273" spans="1:16">
      <c r="A273" s="3"/>
      <c r="B273" s="3"/>
      <c r="C273" s="3"/>
      <c r="D273" s="3"/>
      <c r="E273" s="3"/>
      <c r="F273" s="3"/>
      <c r="G273" s="3"/>
      <c r="H273" s="3"/>
      <c r="I273" s="3"/>
      <c r="J273" s="3"/>
      <c r="K273" s="3"/>
      <c r="L273" s="3"/>
      <c r="M273" s="3"/>
      <c r="N273" s="3"/>
      <c r="O273" s="3"/>
      <c r="P273" s="3"/>
    </row>
    <row r="274" spans="1:16">
      <c r="A274" s="3"/>
      <c r="B274" s="3"/>
      <c r="C274" s="3"/>
      <c r="D274" s="3"/>
      <c r="E274" s="3"/>
      <c r="F274" s="3"/>
      <c r="G274" s="3"/>
      <c r="H274" s="3"/>
      <c r="I274" s="3"/>
      <c r="J274" s="3"/>
      <c r="K274" s="3"/>
      <c r="L274" s="3"/>
      <c r="M274" s="3"/>
      <c r="N274" s="3"/>
      <c r="O274" s="3"/>
      <c r="P274" s="3"/>
    </row>
    <row r="275" spans="1:16">
      <c r="A275" s="3"/>
      <c r="B275" s="3"/>
      <c r="C275" s="3"/>
      <c r="D275" s="3"/>
      <c r="E275" s="3"/>
      <c r="F275" s="3"/>
      <c r="G275" s="3"/>
      <c r="H275" s="3"/>
      <c r="I275" s="3"/>
      <c r="J275" s="3"/>
      <c r="K275" s="3"/>
      <c r="L275" s="3"/>
      <c r="M275" s="3"/>
      <c r="N275" s="3"/>
      <c r="O275" s="3"/>
      <c r="P275" s="3"/>
    </row>
    <row r="276" spans="1:16">
      <c r="A276" s="3"/>
      <c r="B276" s="3"/>
      <c r="C276" s="3"/>
      <c r="D276" s="3"/>
      <c r="E276" s="3"/>
      <c r="F276" s="3"/>
      <c r="G276" s="3"/>
      <c r="H276" s="3"/>
      <c r="I276" s="3"/>
      <c r="J276" s="3"/>
      <c r="K276" s="3"/>
      <c r="L276" s="3"/>
      <c r="M276" s="3"/>
      <c r="N276" s="3"/>
      <c r="O276" s="3"/>
      <c r="P276" s="3"/>
    </row>
    <row r="277" spans="1:16">
      <c r="A277" s="3"/>
      <c r="B277" s="3"/>
      <c r="C277" s="3"/>
      <c r="D277" s="3"/>
      <c r="E277" s="3"/>
      <c r="F277" s="3"/>
      <c r="G277" s="3"/>
      <c r="H277" s="3"/>
      <c r="I277" s="3"/>
      <c r="J277" s="3"/>
      <c r="K277" s="3"/>
      <c r="L277" s="3"/>
      <c r="M277" s="3"/>
      <c r="N277" s="3"/>
      <c r="O277" s="3"/>
      <c r="P277" s="3"/>
    </row>
    <row r="278" spans="1:16">
      <c r="A278" s="3"/>
      <c r="B278" s="3"/>
      <c r="C278" s="3"/>
      <c r="D278" s="3"/>
      <c r="E278" s="3"/>
      <c r="F278" s="3"/>
      <c r="G278" s="3"/>
      <c r="H278" s="3"/>
      <c r="I278" s="3"/>
      <c r="J278" s="3"/>
      <c r="K278" s="3"/>
      <c r="L278" s="3"/>
      <c r="M278" s="3"/>
      <c r="N278" s="3"/>
      <c r="O278" s="3"/>
      <c r="P278" s="3"/>
    </row>
    <row r="279" spans="1:16">
      <c r="A279" s="3"/>
      <c r="B279" s="3"/>
      <c r="C279" s="3"/>
      <c r="D279" s="3"/>
      <c r="E279" s="3"/>
      <c r="F279" s="3"/>
      <c r="G279" s="3"/>
      <c r="H279" s="3"/>
      <c r="I279" s="3"/>
      <c r="J279" s="3"/>
      <c r="K279" s="3"/>
      <c r="L279" s="3"/>
      <c r="M279" s="3"/>
      <c r="N279" s="3"/>
      <c r="O279" s="3"/>
      <c r="P279" s="3"/>
    </row>
    <row r="280" spans="1:16">
      <c r="A280" s="3"/>
      <c r="B280" s="3"/>
      <c r="C280" s="3"/>
      <c r="D280" s="3"/>
      <c r="E280" s="3"/>
      <c r="F280" s="3"/>
      <c r="G280" s="3"/>
      <c r="H280" s="3"/>
      <c r="I280" s="3"/>
      <c r="J280" s="3"/>
      <c r="K280" s="3"/>
      <c r="L280" s="3"/>
      <c r="M280" s="3"/>
      <c r="N280" s="3"/>
      <c r="O280" s="3"/>
      <c r="P280" s="3"/>
    </row>
    <row r="281" spans="1:16">
      <c r="A281" s="3"/>
      <c r="B281" s="3"/>
      <c r="C281" s="3"/>
      <c r="D281" s="3"/>
      <c r="E281" s="3"/>
      <c r="F281" s="3"/>
      <c r="G281" s="3"/>
      <c r="H281" s="3"/>
      <c r="I281" s="3"/>
      <c r="J281" s="3"/>
      <c r="K281" s="3"/>
      <c r="L281" s="3"/>
      <c r="M281" s="3"/>
      <c r="N281" s="3"/>
      <c r="O281" s="3"/>
      <c r="P281" s="3"/>
    </row>
    <row r="282" spans="1:16">
      <c r="A282" s="3"/>
      <c r="B282" s="3"/>
      <c r="C282" s="3"/>
      <c r="D282" s="3"/>
      <c r="E282" s="3"/>
      <c r="F282" s="3"/>
      <c r="G282" s="3"/>
      <c r="H282" s="3"/>
      <c r="I282" s="3"/>
      <c r="J282" s="3"/>
      <c r="K282" s="3"/>
      <c r="L282" s="3"/>
      <c r="M282" s="3"/>
      <c r="N282" s="3"/>
      <c r="O282" s="3"/>
      <c r="P282" s="3"/>
    </row>
    <row r="283" spans="1:16">
      <c r="A283" s="3"/>
      <c r="B283" s="3"/>
      <c r="C283" s="3"/>
      <c r="D283" s="3"/>
      <c r="E283" s="3"/>
      <c r="F283" s="3"/>
      <c r="G283" s="3"/>
      <c r="H283" s="3"/>
      <c r="I283" s="3"/>
      <c r="J283" s="3"/>
      <c r="K283" s="3"/>
      <c r="L283" s="3"/>
      <c r="M283" s="3"/>
      <c r="N283" s="3"/>
      <c r="O283" s="3"/>
      <c r="P283" s="3"/>
    </row>
    <row r="284" spans="1:16">
      <c r="A284" s="3"/>
      <c r="B284" s="3"/>
      <c r="C284" s="3"/>
      <c r="D284" s="3"/>
      <c r="E284" s="3"/>
      <c r="F284" s="3"/>
      <c r="G284" s="3"/>
      <c r="H284" s="3"/>
      <c r="I284" s="3"/>
      <c r="J284" s="3"/>
      <c r="K284" s="3"/>
      <c r="L284" s="3"/>
      <c r="M284" s="3"/>
      <c r="N284" s="3"/>
      <c r="O284" s="3"/>
      <c r="P284" s="3"/>
    </row>
    <row r="285" spans="1:16">
      <c r="A285" s="3"/>
      <c r="B285" s="3"/>
      <c r="C285" s="3"/>
      <c r="D285" s="3"/>
      <c r="E285" s="3"/>
      <c r="F285" s="3"/>
      <c r="G285" s="3"/>
      <c r="H285" s="3"/>
      <c r="I285" s="3"/>
      <c r="J285" s="3"/>
      <c r="K285" s="3"/>
      <c r="L285" s="3"/>
      <c r="M285" s="3"/>
      <c r="N285" s="3"/>
      <c r="O285" s="3"/>
      <c r="P285" s="3"/>
    </row>
    <row r="286" spans="1:16">
      <c r="A286" s="3"/>
      <c r="B286" s="3"/>
      <c r="C286" s="3"/>
      <c r="D286" s="3"/>
      <c r="E286" s="3"/>
      <c r="F286" s="3"/>
      <c r="G286" s="3"/>
      <c r="H286" s="3"/>
      <c r="I286" s="3"/>
      <c r="J286" s="3"/>
      <c r="K286" s="3"/>
      <c r="L286" s="3"/>
      <c r="M286" s="3"/>
      <c r="N286" s="3"/>
      <c r="O286" s="3"/>
      <c r="P286" s="3"/>
    </row>
    <row r="287" spans="1:16">
      <c r="A287" s="3"/>
      <c r="B287" s="3"/>
      <c r="C287" s="3"/>
      <c r="D287" s="3"/>
      <c r="E287" s="3"/>
      <c r="F287" s="3"/>
      <c r="G287" s="3"/>
      <c r="H287" s="3"/>
      <c r="I287" s="3"/>
      <c r="J287" s="3"/>
      <c r="K287" s="3"/>
      <c r="L287" s="3"/>
      <c r="M287" s="3"/>
      <c r="N287" s="3"/>
      <c r="O287" s="3"/>
      <c r="P287" s="3"/>
    </row>
    <row r="288" spans="1:16">
      <c r="A288" s="3"/>
      <c r="B288" s="3"/>
      <c r="C288" s="3"/>
      <c r="D288" s="3"/>
      <c r="E288" s="3"/>
      <c r="F288" s="3"/>
      <c r="G288" s="3"/>
      <c r="H288" s="3"/>
      <c r="I288" s="3"/>
      <c r="J288" s="3"/>
      <c r="K288" s="3"/>
      <c r="L288" s="3"/>
      <c r="M288" s="3"/>
      <c r="N288" s="3"/>
      <c r="O288" s="3"/>
      <c r="P288" s="3"/>
    </row>
    <row r="289" spans="1:16">
      <c r="A289" s="3"/>
      <c r="B289" s="3"/>
      <c r="C289" s="3"/>
      <c r="D289" s="3"/>
      <c r="E289" s="3"/>
      <c r="F289" s="3"/>
      <c r="G289" s="3"/>
      <c r="H289" s="3"/>
      <c r="I289" s="3"/>
      <c r="J289" s="3"/>
      <c r="K289" s="3"/>
      <c r="L289" s="3"/>
      <c r="M289" s="3"/>
      <c r="N289" s="3"/>
      <c r="O289" s="3"/>
      <c r="P289" s="3"/>
    </row>
    <row r="290" spans="1:16">
      <c r="A290" s="3"/>
      <c r="B290" s="3"/>
      <c r="C290" s="3"/>
      <c r="D290" s="3"/>
      <c r="E290" s="3"/>
      <c r="F290" s="3"/>
      <c r="G290" s="3"/>
      <c r="H290" s="3"/>
      <c r="I290" s="3"/>
      <c r="J290" s="3"/>
      <c r="K290" s="3"/>
      <c r="L290" s="3"/>
      <c r="M290" s="3"/>
      <c r="N290" s="3"/>
      <c r="O290" s="3"/>
      <c r="P290" s="3"/>
    </row>
    <row r="291" spans="1:16">
      <c r="A291" s="3"/>
      <c r="B291" s="3"/>
      <c r="C291" s="3"/>
      <c r="D291" s="3"/>
      <c r="E291" s="3"/>
      <c r="F291" s="3"/>
      <c r="G291" s="3"/>
      <c r="H291" s="3"/>
      <c r="I291" s="3"/>
      <c r="J291" s="3"/>
      <c r="K291" s="3"/>
      <c r="L291" s="3"/>
      <c r="M291" s="3"/>
      <c r="N291" s="3"/>
      <c r="O291" s="3"/>
      <c r="P291" s="3"/>
    </row>
    <row r="292" spans="1:16">
      <c r="A292" s="3"/>
      <c r="B292" s="3"/>
      <c r="C292" s="3"/>
      <c r="D292" s="3"/>
      <c r="E292" s="3"/>
      <c r="F292" s="3"/>
      <c r="G292" s="3"/>
      <c r="H292" s="3"/>
      <c r="I292" s="3"/>
      <c r="J292" s="3"/>
      <c r="K292" s="3"/>
      <c r="L292" s="3"/>
      <c r="M292" s="3"/>
      <c r="N292" s="3"/>
      <c r="O292" s="3"/>
      <c r="P292" s="3"/>
    </row>
    <row r="293" spans="1:16">
      <c r="A293" s="3"/>
      <c r="B293" s="3"/>
      <c r="C293" s="3"/>
      <c r="D293" s="3"/>
      <c r="E293" s="3"/>
      <c r="F293" s="3"/>
      <c r="G293" s="3"/>
      <c r="H293" s="3"/>
      <c r="I293" s="3"/>
      <c r="J293" s="3"/>
      <c r="K293" s="3"/>
      <c r="L293" s="3"/>
      <c r="M293" s="3"/>
      <c r="N293" s="3"/>
      <c r="O293" s="3"/>
      <c r="P293" s="3"/>
    </row>
    <row r="294" spans="1:16">
      <c r="A294" s="3"/>
      <c r="B294" s="3"/>
      <c r="C294" s="3"/>
      <c r="D294" s="3"/>
      <c r="E294" s="3"/>
      <c r="F294" s="3"/>
      <c r="G294" s="3"/>
      <c r="H294" s="3"/>
      <c r="I294" s="3"/>
      <c r="J294" s="3"/>
      <c r="K294" s="3"/>
      <c r="L294" s="3"/>
      <c r="M294" s="3"/>
      <c r="N294" s="3"/>
      <c r="O294" s="3"/>
      <c r="P294" s="3"/>
    </row>
    <row r="295" spans="1:16">
      <c r="A295" s="3"/>
      <c r="B295" s="3"/>
      <c r="C295" s="3"/>
      <c r="D295" s="3"/>
      <c r="E295" s="3"/>
      <c r="F295" s="3"/>
      <c r="G295" s="3"/>
      <c r="H295" s="3"/>
      <c r="I295" s="3"/>
      <c r="J295" s="3"/>
      <c r="K295" s="3"/>
      <c r="L295" s="3"/>
      <c r="M295" s="3"/>
      <c r="N295" s="3"/>
      <c r="O295" s="3"/>
      <c r="P295" s="3"/>
    </row>
    <row r="296" spans="1:16">
      <c r="A296" s="3"/>
      <c r="B296" s="3"/>
      <c r="C296" s="3"/>
      <c r="D296" s="3"/>
      <c r="E296" s="3"/>
      <c r="F296" s="3"/>
      <c r="G296" s="3"/>
      <c r="H296" s="3"/>
      <c r="I296" s="3"/>
      <c r="J296" s="3"/>
      <c r="K296" s="3"/>
      <c r="L296" s="3"/>
      <c r="M296" s="3"/>
      <c r="N296" s="3"/>
      <c r="O296" s="3"/>
      <c r="P296" s="3"/>
    </row>
    <row r="297" spans="1:16">
      <c r="A297" s="3"/>
      <c r="B297" s="3"/>
      <c r="C297" s="3"/>
      <c r="D297" s="3"/>
      <c r="E297" s="3"/>
      <c r="F297" s="3"/>
      <c r="G297" s="3"/>
      <c r="H297" s="3"/>
      <c r="I297" s="3"/>
      <c r="J297" s="3"/>
      <c r="K297" s="3"/>
      <c r="L297" s="3"/>
      <c r="M297" s="3"/>
      <c r="N297" s="3"/>
      <c r="O297" s="3"/>
      <c r="P297" s="3"/>
    </row>
    <row r="298" spans="1:16">
      <c r="A298" s="3"/>
      <c r="B298" s="3"/>
      <c r="C298" s="3"/>
      <c r="D298" s="3"/>
      <c r="E298" s="3"/>
      <c r="F298" s="3"/>
      <c r="G298" s="3"/>
      <c r="H298" s="3"/>
      <c r="I298" s="3"/>
      <c r="J298" s="3"/>
      <c r="K298" s="3"/>
      <c r="L298" s="3"/>
      <c r="M298" s="3"/>
      <c r="N298" s="3"/>
      <c r="O298" s="3"/>
      <c r="P298" s="3"/>
    </row>
    <row r="299" spans="1:16">
      <c r="A299" s="3"/>
      <c r="B299" s="3"/>
      <c r="C299" s="3"/>
      <c r="D299" s="3"/>
      <c r="E299" s="3"/>
      <c r="F299" s="3"/>
      <c r="G299" s="3"/>
      <c r="H299" s="3"/>
      <c r="I299" s="3"/>
      <c r="J299" s="3"/>
      <c r="K299" s="3"/>
      <c r="L299" s="3"/>
      <c r="M299" s="3"/>
      <c r="N299" s="3"/>
      <c r="O299" s="3"/>
      <c r="P299" s="3"/>
    </row>
    <row r="300" spans="1:16">
      <c r="A300" s="3"/>
      <c r="B300" s="3"/>
      <c r="C300" s="3"/>
      <c r="D300" s="3"/>
      <c r="E300" s="3"/>
      <c r="F300" s="3"/>
      <c r="G300" s="3"/>
      <c r="H300" s="3"/>
      <c r="I300" s="3"/>
      <c r="J300" s="3"/>
      <c r="K300" s="3"/>
      <c r="L300" s="3"/>
      <c r="M300" s="3"/>
      <c r="N300" s="3"/>
      <c r="O300" s="3"/>
      <c r="P300" s="3"/>
    </row>
    <row r="301" spans="1:16">
      <c r="A301" s="3"/>
      <c r="B301" s="3"/>
      <c r="C301" s="3"/>
      <c r="D301" s="3"/>
      <c r="E301" s="3"/>
      <c r="F301" s="3"/>
      <c r="G301" s="3"/>
      <c r="H301" s="3"/>
      <c r="I301" s="3"/>
      <c r="J301" s="3"/>
      <c r="K301" s="3"/>
      <c r="L301" s="3"/>
      <c r="M301" s="3"/>
      <c r="N301" s="3"/>
      <c r="O301" s="3"/>
      <c r="P301" s="3"/>
    </row>
    <row r="302" spans="1:16">
      <c r="A302" s="3"/>
      <c r="B302" s="3"/>
      <c r="C302" s="3"/>
      <c r="D302" s="3"/>
      <c r="E302" s="3"/>
      <c r="F302" s="3"/>
      <c r="G302" s="3"/>
      <c r="H302" s="3"/>
      <c r="I302" s="3"/>
      <c r="J302" s="3"/>
      <c r="K302" s="3"/>
      <c r="L302" s="3"/>
      <c r="M302" s="3"/>
      <c r="N302" s="3"/>
      <c r="O302" s="3"/>
      <c r="P302" s="3"/>
    </row>
    <row r="303" spans="1:16">
      <c r="A303" s="3"/>
      <c r="B303" s="3"/>
      <c r="C303" s="3"/>
      <c r="D303" s="3"/>
      <c r="E303" s="3"/>
      <c r="F303" s="3"/>
      <c r="G303" s="3"/>
      <c r="H303" s="3"/>
      <c r="I303" s="3"/>
      <c r="J303" s="3"/>
      <c r="K303" s="3"/>
      <c r="L303" s="3"/>
      <c r="M303" s="3"/>
      <c r="N303" s="3"/>
      <c r="O303" s="3"/>
      <c r="P303" s="3"/>
    </row>
    <row r="304" spans="1:16">
      <c r="A304" s="3"/>
      <c r="B304" s="3"/>
      <c r="C304" s="3"/>
      <c r="D304" s="3"/>
      <c r="E304" s="3"/>
      <c r="F304" s="3"/>
      <c r="G304" s="3"/>
      <c r="H304" s="3"/>
      <c r="I304" s="3"/>
      <c r="J304" s="3"/>
      <c r="K304" s="3"/>
      <c r="L304" s="3"/>
      <c r="M304" s="3"/>
      <c r="N304" s="3"/>
      <c r="O304" s="3"/>
      <c r="P304" s="3"/>
    </row>
    <row r="305" spans="1:16">
      <c r="A305" s="3"/>
      <c r="B305" s="3"/>
      <c r="C305" s="3"/>
      <c r="D305" s="3"/>
      <c r="E305" s="3"/>
      <c r="F305" s="3"/>
      <c r="G305" s="3"/>
      <c r="H305" s="3"/>
      <c r="I305" s="3"/>
      <c r="J305" s="3"/>
      <c r="K305" s="3"/>
      <c r="L305" s="3"/>
      <c r="M305" s="3"/>
      <c r="N305" s="3"/>
      <c r="O305" s="3"/>
      <c r="P305" s="3"/>
    </row>
    <row r="306" spans="1:16">
      <c r="A306" s="3"/>
      <c r="B306" s="3"/>
      <c r="C306" s="3"/>
      <c r="D306" s="3"/>
      <c r="E306" s="3"/>
      <c r="F306" s="3"/>
      <c r="G306" s="3"/>
      <c r="H306" s="3"/>
      <c r="I306" s="3"/>
      <c r="J306" s="3"/>
      <c r="K306" s="3"/>
      <c r="L306" s="3"/>
      <c r="M306" s="3"/>
      <c r="N306" s="3"/>
      <c r="O306" s="3"/>
      <c r="P306" s="3"/>
    </row>
    <row r="307" spans="1:16">
      <c r="A307" s="3"/>
      <c r="B307" s="3"/>
      <c r="C307" s="3"/>
      <c r="D307" s="3"/>
      <c r="E307" s="3"/>
      <c r="F307" s="3"/>
      <c r="G307" s="3"/>
      <c r="H307" s="3"/>
      <c r="I307" s="3"/>
      <c r="J307" s="3"/>
      <c r="K307" s="3"/>
      <c r="L307" s="3"/>
      <c r="M307" s="3"/>
      <c r="N307" s="3"/>
      <c r="O307" s="3"/>
      <c r="P307" s="3"/>
    </row>
    <row r="308" spans="1:16">
      <c r="A308" s="3"/>
      <c r="B308" s="3"/>
      <c r="C308" s="3"/>
      <c r="D308" s="3"/>
      <c r="E308" s="3"/>
      <c r="F308" s="3"/>
      <c r="G308" s="3"/>
      <c r="H308" s="3"/>
      <c r="I308" s="3"/>
      <c r="J308" s="3"/>
      <c r="K308" s="3"/>
      <c r="L308" s="3"/>
      <c r="M308" s="3"/>
      <c r="N308" s="3"/>
      <c r="O308" s="3"/>
      <c r="P308" s="3"/>
    </row>
    <row r="309" spans="1:16">
      <c r="A309" s="3"/>
      <c r="B309" s="3"/>
      <c r="C309" s="3"/>
      <c r="D309" s="3"/>
      <c r="E309" s="3"/>
      <c r="F309" s="3"/>
      <c r="G309" s="3"/>
      <c r="H309" s="3"/>
      <c r="I309" s="3"/>
      <c r="J309" s="3"/>
      <c r="K309" s="3"/>
      <c r="L309" s="3"/>
      <c r="M309" s="3"/>
      <c r="N309" s="3"/>
      <c r="O309" s="3"/>
      <c r="P309" s="3"/>
    </row>
    <row r="310" spans="1:16">
      <c r="A310" s="3"/>
      <c r="B310" s="3"/>
      <c r="C310" s="3"/>
      <c r="D310" s="3"/>
      <c r="E310" s="3"/>
      <c r="F310" s="3"/>
      <c r="G310" s="3"/>
      <c r="H310" s="3"/>
      <c r="I310" s="3"/>
      <c r="J310" s="3"/>
      <c r="K310" s="3"/>
      <c r="L310" s="3"/>
      <c r="M310" s="3"/>
      <c r="N310" s="3"/>
      <c r="O310" s="3"/>
      <c r="P310" s="3"/>
    </row>
    <row r="311" spans="1:16">
      <c r="A311" s="3"/>
      <c r="B311" s="3"/>
      <c r="C311" s="3"/>
      <c r="D311" s="3"/>
      <c r="E311" s="3"/>
      <c r="F311" s="3"/>
      <c r="G311" s="3"/>
      <c r="H311" s="3"/>
      <c r="I311" s="3"/>
      <c r="J311" s="3"/>
      <c r="K311" s="3"/>
      <c r="L311" s="3"/>
      <c r="M311" s="3"/>
      <c r="N311" s="3"/>
      <c r="O311" s="3"/>
      <c r="P311" s="3"/>
    </row>
    <row r="312" spans="1:16">
      <c r="A312" s="3"/>
      <c r="B312" s="3"/>
      <c r="C312" s="3"/>
      <c r="D312" s="3"/>
      <c r="E312" s="3"/>
      <c r="F312" s="3"/>
      <c r="G312" s="3"/>
      <c r="H312" s="3"/>
      <c r="I312" s="3"/>
      <c r="J312" s="3"/>
      <c r="K312" s="3"/>
      <c r="L312" s="3"/>
      <c r="M312" s="3"/>
      <c r="N312" s="3"/>
      <c r="O312" s="3"/>
      <c r="P312" s="3"/>
    </row>
    <row r="313" spans="1:16">
      <c r="A313" s="3"/>
      <c r="B313" s="3"/>
      <c r="C313" s="3"/>
      <c r="D313" s="3"/>
      <c r="E313" s="3"/>
      <c r="F313" s="3"/>
      <c r="G313" s="3"/>
      <c r="H313" s="3"/>
      <c r="I313" s="3"/>
      <c r="J313" s="3"/>
      <c r="K313" s="3"/>
      <c r="L313" s="3"/>
      <c r="M313" s="3"/>
      <c r="N313" s="3"/>
      <c r="O313" s="3"/>
      <c r="P313" s="3"/>
    </row>
    <row r="314" spans="1:16">
      <c r="A314" s="3"/>
      <c r="B314" s="3"/>
      <c r="C314" s="3"/>
      <c r="D314" s="3"/>
      <c r="E314" s="3"/>
      <c r="F314" s="3"/>
      <c r="G314" s="3"/>
      <c r="H314" s="3"/>
      <c r="I314" s="3"/>
      <c r="J314" s="3"/>
      <c r="K314" s="3"/>
      <c r="L314" s="3"/>
      <c r="M314" s="3"/>
      <c r="N314" s="3"/>
      <c r="O314" s="3"/>
      <c r="P314" s="3"/>
    </row>
    <row r="315" spans="1:16">
      <c r="A315" s="3"/>
      <c r="B315" s="3"/>
      <c r="C315" s="3"/>
      <c r="D315" s="3"/>
      <c r="E315" s="3"/>
      <c r="F315" s="3"/>
      <c r="G315" s="3"/>
      <c r="H315" s="3"/>
      <c r="I315" s="3"/>
      <c r="J315" s="3"/>
      <c r="K315" s="3"/>
      <c r="L315" s="3"/>
      <c r="M315" s="3"/>
      <c r="N315" s="3"/>
      <c r="O315" s="3"/>
      <c r="P315" s="3"/>
    </row>
    <row r="316" spans="1:16">
      <c r="A316" s="3"/>
      <c r="B316" s="3"/>
      <c r="C316" s="3"/>
      <c r="D316" s="3"/>
      <c r="E316" s="3"/>
      <c r="F316" s="3"/>
      <c r="G316" s="3"/>
      <c r="H316" s="3"/>
      <c r="I316" s="3"/>
      <c r="J316" s="3"/>
      <c r="K316" s="3"/>
      <c r="L316" s="3"/>
      <c r="M316" s="3"/>
      <c r="N316" s="3"/>
      <c r="O316" s="3"/>
      <c r="P316" s="3"/>
    </row>
    <row r="317" spans="1:16">
      <c r="A317" s="3"/>
      <c r="B317" s="3"/>
      <c r="C317" s="3"/>
      <c r="D317" s="3"/>
      <c r="E317" s="3"/>
      <c r="F317" s="3"/>
      <c r="G317" s="3"/>
      <c r="H317" s="3"/>
      <c r="I317" s="3"/>
      <c r="J317" s="3"/>
      <c r="K317" s="3"/>
      <c r="L317" s="3"/>
      <c r="M317" s="3"/>
      <c r="N317" s="3"/>
      <c r="O317" s="3"/>
      <c r="P317" s="3"/>
    </row>
    <row r="318" spans="1:16">
      <c r="A318" s="3"/>
      <c r="B318" s="3"/>
      <c r="C318" s="3"/>
      <c r="D318" s="3"/>
      <c r="E318" s="3"/>
      <c r="F318" s="3"/>
      <c r="G318" s="3"/>
      <c r="H318" s="3"/>
      <c r="I318" s="3"/>
      <c r="J318" s="3"/>
      <c r="K318" s="3"/>
      <c r="L318" s="3"/>
      <c r="M318" s="3"/>
      <c r="N318" s="3"/>
      <c r="O318" s="3"/>
      <c r="P318" s="3"/>
    </row>
    <row r="319" spans="1:16">
      <c r="A319" s="3"/>
      <c r="B319" s="3"/>
      <c r="C319" s="3"/>
      <c r="D319" s="3"/>
      <c r="E319" s="3"/>
      <c r="F319" s="3"/>
      <c r="G319" s="3"/>
      <c r="H319" s="3"/>
      <c r="I319" s="3"/>
      <c r="J319" s="3"/>
      <c r="K319" s="3"/>
      <c r="L319" s="3"/>
      <c r="M319" s="3"/>
      <c r="N319" s="3"/>
      <c r="O319" s="3"/>
      <c r="P319" s="3"/>
    </row>
    <row r="320" spans="1:16">
      <c r="A320" s="3"/>
      <c r="B320" s="3"/>
      <c r="C320" s="3"/>
      <c r="D320" s="3"/>
      <c r="E320" s="3"/>
      <c r="F320" s="3"/>
      <c r="G320" s="3"/>
      <c r="H320" s="3"/>
      <c r="I320" s="3"/>
      <c r="J320" s="3"/>
      <c r="K320" s="3"/>
      <c r="L320" s="3"/>
      <c r="M320" s="3"/>
      <c r="N320" s="3"/>
      <c r="O320" s="3"/>
      <c r="P320" s="3"/>
    </row>
    <row r="321" spans="1:16">
      <c r="A321" s="3"/>
      <c r="B321" s="3"/>
      <c r="C321" s="3"/>
      <c r="D321" s="3"/>
      <c r="E321" s="3"/>
      <c r="F321" s="3"/>
      <c r="G321" s="3"/>
      <c r="H321" s="3"/>
      <c r="I321" s="3"/>
      <c r="J321" s="3"/>
      <c r="K321" s="3"/>
      <c r="L321" s="3"/>
      <c r="M321" s="3"/>
      <c r="N321" s="3"/>
      <c r="O321" s="3"/>
      <c r="P321" s="3"/>
    </row>
    <row r="322" spans="1:16">
      <c r="A322" s="3"/>
      <c r="B322" s="3"/>
      <c r="C322" s="3"/>
      <c r="D322" s="3"/>
      <c r="E322" s="3"/>
      <c r="F322" s="3"/>
      <c r="G322" s="3"/>
      <c r="H322" s="3"/>
      <c r="I322" s="3"/>
      <c r="J322" s="3"/>
      <c r="K322" s="3"/>
      <c r="L322" s="3"/>
      <c r="M322" s="3"/>
      <c r="N322" s="3"/>
      <c r="O322" s="3"/>
      <c r="P322" s="3"/>
    </row>
    <row r="323" spans="1:16">
      <c r="A323" s="3"/>
      <c r="B323" s="3"/>
      <c r="C323" s="3"/>
      <c r="D323" s="3"/>
      <c r="E323" s="3"/>
      <c r="F323" s="3"/>
      <c r="G323" s="3"/>
      <c r="H323" s="3"/>
      <c r="I323" s="3"/>
      <c r="J323" s="3"/>
      <c r="K323" s="3"/>
      <c r="L323" s="3"/>
      <c r="M323" s="3"/>
      <c r="N323" s="3"/>
      <c r="O323" s="3"/>
      <c r="P323" s="3"/>
    </row>
    <row r="324" spans="1:16">
      <c r="A324" s="3"/>
      <c r="B324" s="3"/>
      <c r="C324" s="3"/>
      <c r="D324" s="3"/>
      <c r="E324" s="3"/>
      <c r="F324" s="3"/>
      <c r="G324" s="3"/>
      <c r="H324" s="3"/>
      <c r="I324" s="3"/>
      <c r="J324" s="3"/>
      <c r="K324" s="3"/>
      <c r="L324" s="3"/>
      <c r="M324" s="3"/>
      <c r="N324" s="3"/>
      <c r="O324" s="3"/>
      <c r="P324" s="3"/>
    </row>
    <row r="325" spans="1:16">
      <c r="A325" s="3"/>
      <c r="B325" s="3"/>
      <c r="C325" s="3"/>
      <c r="D325" s="3"/>
      <c r="E325" s="3"/>
      <c r="F325" s="3"/>
      <c r="G325" s="3"/>
      <c r="H325" s="3"/>
      <c r="I325" s="3"/>
      <c r="J325" s="3"/>
      <c r="K325" s="3"/>
      <c r="L325" s="3"/>
      <c r="M325" s="3"/>
      <c r="N325" s="3"/>
      <c r="O325" s="3"/>
      <c r="P325" s="3"/>
    </row>
    <row r="326" spans="1:16">
      <c r="A326" s="3"/>
      <c r="B326" s="3"/>
      <c r="C326" s="3"/>
      <c r="D326" s="3"/>
      <c r="E326" s="3"/>
      <c r="F326" s="3"/>
      <c r="G326" s="3"/>
      <c r="H326" s="3"/>
      <c r="I326" s="3"/>
      <c r="J326" s="3"/>
      <c r="K326" s="3"/>
      <c r="L326" s="3"/>
      <c r="M326" s="3"/>
      <c r="N326" s="3"/>
      <c r="O326" s="3"/>
      <c r="P326" s="3"/>
    </row>
    <row r="327" spans="1:16">
      <c r="A327" s="3"/>
      <c r="B327" s="3"/>
      <c r="C327" s="3"/>
      <c r="D327" s="3"/>
      <c r="E327" s="3"/>
      <c r="F327" s="3"/>
      <c r="G327" s="3"/>
      <c r="H327" s="3"/>
      <c r="I327" s="3"/>
      <c r="J327" s="3"/>
      <c r="K327" s="3"/>
      <c r="L327" s="3"/>
      <c r="M327" s="3"/>
      <c r="N327" s="3"/>
      <c r="O327" s="3"/>
      <c r="P327" s="3"/>
    </row>
    <row r="328" spans="1:16">
      <c r="A328" s="3"/>
      <c r="B328" s="3"/>
      <c r="C328" s="3"/>
      <c r="D328" s="3"/>
      <c r="E328" s="3"/>
      <c r="F328" s="3"/>
      <c r="G328" s="3"/>
      <c r="H328" s="3"/>
      <c r="I328" s="3"/>
      <c r="J328" s="3"/>
      <c r="K328" s="3"/>
      <c r="L328" s="3"/>
      <c r="M328" s="3"/>
      <c r="N328" s="3"/>
      <c r="O328" s="3"/>
      <c r="P328" s="3"/>
    </row>
    <row r="329" spans="1:16">
      <c r="A329" s="3"/>
      <c r="B329" s="3"/>
      <c r="C329" s="3"/>
      <c r="D329" s="3"/>
      <c r="E329" s="3"/>
      <c r="F329" s="3"/>
      <c r="G329" s="3"/>
      <c r="H329" s="3"/>
      <c r="I329" s="3"/>
      <c r="J329" s="3"/>
      <c r="K329" s="3"/>
      <c r="L329" s="3"/>
      <c r="M329" s="3"/>
      <c r="N329" s="3"/>
      <c r="O329" s="3"/>
      <c r="P329" s="3"/>
    </row>
    <row r="330" spans="1:16">
      <c r="A330" s="3"/>
      <c r="B330" s="3"/>
      <c r="C330" s="3"/>
      <c r="D330" s="3"/>
      <c r="E330" s="3"/>
      <c r="F330" s="3"/>
      <c r="G330" s="3"/>
      <c r="H330" s="3"/>
      <c r="I330" s="3"/>
      <c r="J330" s="3"/>
      <c r="K330" s="3"/>
      <c r="L330" s="3"/>
      <c r="M330" s="3"/>
      <c r="N330" s="3"/>
      <c r="O330" s="3"/>
      <c r="P330" s="3"/>
    </row>
    <row r="331" spans="1:16">
      <c r="A331" s="3"/>
      <c r="B331" s="3"/>
      <c r="C331" s="3"/>
      <c r="D331" s="3"/>
      <c r="E331" s="3"/>
      <c r="F331" s="3"/>
      <c r="G331" s="3"/>
      <c r="H331" s="3"/>
      <c r="I331" s="3"/>
      <c r="J331" s="3"/>
      <c r="K331" s="3"/>
      <c r="L331" s="3"/>
      <c r="M331" s="3"/>
      <c r="N331" s="3"/>
      <c r="O331" s="3"/>
      <c r="P331" s="3"/>
    </row>
    <row r="332" spans="1:16">
      <c r="A332" s="3"/>
      <c r="B332" s="3"/>
      <c r="C332" s="3"/>
      <c r="D332" s="3"/>
      <c r="E332" s="3"/>
      <c r="F332" s="3"/>
      <c r="G332" s="3"/>
      <c r="H332" s="3"/>
      <c r="I332" s="3"/>
      <c r="J332" s="3"/>
      <c r="K332" s="3"/>
      <c r="L332" s="3"/>
      <c r="M332" s="3"/>
      <c r="N332" s="3"/>
      <c r="O332" s="3"/>
      <c r="P332" s="3"/>
    </row>
    <row r="333" spans="1:16">
      <c r="A333" s="3"/>
      <c r="B333" s="3"/>
      <c r="C333" s="3"/>
      <c r="D333" s="3"/>
      <c r="E333" s="3"/>
      <c r="F333" s="3"/>
      <c r="G333" s="3"/>
      <c r="H333" s="3"/>
      <c r="I333" s="3"/>
      <c r="J333" s="3"/>
      <c r="K333" s="3"/>
      <c r="L333" s="3"/>
      <c r="M333" s="3"/>
      <c r="N333" s="3"/>
      <c r="O333" s="3"/>
      <c r="P333" s="3"/>
    </row>
    <row r="334" spans="1:16">
      <c r="A334" s="3"/>
      <c r="B334" s="3"/>
      <c r="C334" s="3"/>
      <c r="D334" s="3"/>
      <c r="E334" s="3"/>
      <c r="F334" s="3"/>
      <c r="G334" s="3"/>
      <c r="H334" s="3"/>
      <c r="I334" s="3"/>
      <c r="J334" s="3"/>
      <c r="K334" s="3"/>
      <c r="L334" s="3"/>
      <c r="M334" s="3"/>
      <c r="N334" s="3"/>
      <c r="O334" s="3"/>
      <c r="P334" s="3"/>
    </row>
    <row r="335" spans="1:16">
      <c r="A335" s="3"/>
      <c r="B335" s="3"/>
      <c r="C335" s="3"/>
      <c r="D335" s="3"/>
      <c r="E335" s="3"/>
      <c r="F335" s="3"/>
      <c r="G335" s="3"/>
      <c r="H335" s="3"/>
      <c r="I335" s="3"/>
      <c r="J335" s="3"/>
      <c r="K335" s="3"/>
      <c r="L335" s="3"/>
      <c r="M335" s="3"/>
      <c r="N335" s="3"/>
      <c r="O335" s="3"/>
      <c r="P335" s="3"/>
    </row>
    <row r="336" spans="1:16">
      <c r="A336" s="3"/>
      <c r="B336" s="3"/>
      <c r="C336" s="3"/>
      <c r="D336" s="3"/>
      <c r="E336" s="3"/>
      <c r="F336" s="3"/>
      <c r="G336" s="3"/>
      <c r="H336" s="3"/>
      <c r="I336" s="3"/>
      <c r="J336" s="3"/>
      <c r="K336" s="3"/>
      <c r="L336" s="3"/>
      <c r="M336" s="3"/>
      <c r="N336" s="3"/>
      <c r="O336" s="3"/>
      <c r="P336" s="3"/>
    </row>
    <row r="337" spans="1:16">
      <c r="A337" s="3"/>
      <c r="B337" s="3"/>
      <c r="C337" s="3"/>
      <c r="D337" s="3"/>
      <c r="E337" s="3"/>
      <c r="F337" s="3"/>
      <c r="G337" s="3"/>
      <c r="H337" s="3"/>
      <c r="I337" s="3"/>
      <c r="J337" s="3"/>
      <c r="K337" s="3"/>
      <c r="L337" s="3"/>
      <c r="M337" s="3"/>
      <c r="N337" s="3"/>
      <c r="O337" s="3"/>
      <c r="P337" s="3"/>
    </row>
    <row r="338" spans="1:16">
      <c r="A338" s="3"/>
      <c r="B338" s="3"/>
      <c r="C338" s="3"/>
      <c r="D338" s="3"/>
      <c r="E338" s="3"/>
      <c r="F338" s="3"/>
      <c r="G338" s="3"/>
      <c r="H338" s="3"/>
      <c r="I338" s="3"/>
      <c r="J338" s="3"/>
      <c r="K338" s="3"/>
      <c r="L338" s="3"/>
      <c r="M338" s="3"/>
      <c r="N338" s="3"/>
      <c r="O338" s="3"/>
      <c r="P338" s="3"/>
    </row>
    <row r="339" spans="1:16">
      <c r="A339" s="3"/>
      <c r="B339" s="3"/>
      <c r="C339" s="3"/>
      <c r="D339" s="3"/>
      <c r="E339" s="3"/>
      <c r="F339" s="3"/>
      <c r="G339" s="3"/>
      <c r="H339" s="3"/>
      <c r="I339" s="3"/>
      <c r="J339" s="3"/>
      <c r="K339" s="3"/>
      <c r="L339" s="3"/>
      <c r="M339" s="3"/>
      <c r="N339" s="3"/>
      <c r="O339" s="3"/>
      <c r="P339" s="3"/>
    </row>
    <row r="340" spans="1:16">
      <c r="A340" s="3"/>
      <c r="B340" s="3"/>
      <c r="C340" s="3"/>
      <c r="D340" s="3"/>
      <c r="E340" s="3"/>
      <c r="F340" s="3"/>
      <c r="G340" s="3"/>
      <c r="H340" s="3"/>
      <c r="I340" s="3"/>
      <c r="J340" s="3"/>
      <c r="K340" s="3"/>
      <c r="L340" s="3"/>
      <c r="M340" s="3"/>
      <c r="N340" s="3"/>
      <c r="O340" s="3"/>
      <c r="P340" s="3"/>
    </row>
    <row r="341" spans="1:16">
      <c r="A341" s="3"/>
      <c r="B341" s="3"/>
      <c r="C341" s="3"/>
      <c r="D341" s="3"/>
      <c r="E341" s="3"/>
      <c r="F341" s="3"/>
      <c r="G341" s="3"/>
      <c r="H341" s="3"/>
      <c r="I341" s="3"/>
      <c r="J341" s="3"/>
      <c r="K341" s="3"/>
      <c r="L341" s="3"/>
      <c r="M341" s="3"/>
      <c r="N341" s="3"/>
      <c r="O341" s="3"/>
      <c r="P341" s="3"/>
    </row>
    <row r="342" spans="1:16">
      <c r="A342" s="3"/>
      <c r="B342" s="3"/>
      <c r="C342" s="3"/>
      <c r="D342" s="3"/>
      <c r="E342" s="3"/>
      <c r="F342" s="3"/>
      <c r="G342" s="3"/>
      <c r="H342" s="3"/>
      <c r="I342" s="3"/>
      <c r="J342" s="3"/>
      <c r="K342" s="3"/>
      <c r="L342" s="3"/>
      <c r="M342" s="3"/>
      <c r="N342" s="3"/>
      <c r="O342" s="3"/>
      <c r="P342" s="3"/>
    </row>
    <row r="343" spans="1:16">
      <c r="A343" s="3"/>
      <c r="B343" s="3"/>
      <c r="C343" s="3"/>
      <c r="D343" s="3"/>
      <c r="E343" s="3"/>
      <c r="F343" s="3"/>
      <c r="G343" s="3"/>
      <c r="H343" s="3"/>
      <c r="I343" s="3"/>
      <c r="J343" s="3"/>
      <c r="K343" s="3"/>
      <c r="L343" s="3"/>
      <c r="M343" s="3"/>
      <c r="N343" s="3"/>
      <c r="O343" s="3"/>
      <c r="P343" s="3"/>
    </row>
    <row r="344" spans="1:16">
      <c r="A344" s="3"/>
      <c r="B344" s="3"/>
      <c r="C344" s="3"/>
      <c r="D344" s="3"/>
      <c r="E344" s="3"/>
      <c r="F344" s="3"/>
      <c r="G344" s="3"/>
      <c r="H344" s="3"/>
      <c r="I344" s="3"/>
      <c r="J344" s="3"/>
      <c r="K344" s="3"/>
      <c r="L344" s="3"/>
      <c r="M344" s="3"/>
      <c r="N344" s="3"/>
      <c r="O344" s="3"/>
      <c r="P344" s="3"/>
    </row>
    <row r="345" spans="1:16">
      <c r="A345" s="3"/>
      <c r="B345" s="3"/>
      <c r="C345" s="3"/>
      <c r="D345" s="3"/>
      <c r="E345" s="3"/>
      <c r="F345" s="3"/>
      <c r="G345" s="3"/>
      <c r="H345" s="3"/>
      <c r="I345" s="3"/>
      <c r="J345" s="3"/>
      <c r="K345" s="3"/>
      <c r="L345" s="3"/>
      <c r="M345" s="3"/>
      <c r="N345" s="3"/>
      <c r="O345" s="3"/>
      <c r="P345" s="3"/>
    </row>
    <row r="346" spans="1:16">
      <c r="A346" s="3"/>
      <c r="B346" s="3"/>
      <c r="C346" s="3"/>
      <c r="D346" s="3"/>
      <c r="E346" s="3"/>
      <c r="F346" s="3"/>
      <c r="G346" s="3"/>
      <c r="H346" s="3"/>
      <c r="I346" s="3"/>
      <c r="J346" s="3"/>
      <c r="K346" s="3"/>
      <c r="L346" s="3"/>
      <c r="M346" s="3"/>
      <c r="N346" s="3"/>
      <c r="O346" s="3"/>
      <c r="P346" s="3"/>
    </row>
    <row r="347" spans="1:16">
      <c r="A347" s="3"/>
      <c r="B347" s="3"/>
      <c r="C347" s="3"/>
      <c r="D347" s="3"/>
      <c r="E347" s="3"/>
      <c r="F347" s="3"/>
      <c r="G347" s="3"/>
      <c r="H347" s="3"/>
      <c r="I347" s="3"/>
      <c r="J347" s="3"/>
      <c r="K347" s="3"/>
      <c r="L347" s="3"/>
      <c r="M347" s="3"/>
      <c r="N347" s="3"/>
      <c r="O347" s="3"/>
      <c r="P347" s="3"/>
    </row>
    <row r="348" spans="1:16">
      <c r="A348" s="3"/>
      <c r="B348" s="3"/>
      <c r="C348" s="3"/>
      <c r="D348" s="3"/>
      <c r="E348" s="3"/>
      <c r="F348" s="3"/>
      <c r="G348" s="3"/>
      <c r="H348" s="3"/>
      <c r="I348" s="3"/>
      <c r="J348" s="3"/>
      <c r="K348" s="3"/>
      <c r="L348" s="3"/>
      <c r="M348" s="3"/>
      <c r="N348" s="3"/>
      <c r="O348" s="3"/>
      <c r="P348" s="3"/>
    </row>
    <row r="349" spans="1:16">
      <c r="A349" s="3"/>
      <c r="B349" s="3"/>
      <c r="C349" s="3"/>
      <c r="D349" s="3"/>
      <c r="E349" s="3"/>
      <c r="F349" s="3"/>
      <c r="G349" s="3"/>
      <c r="H349" s="3"/>
      <c r="I349" s="3"/>
      <c r="J349" s="3"/>
      <c r="K349" s="3"/>
      <c r="L349" s="3"/>
      <c r="M349" s="3"/>
      <c r="N349" s="3"/>
      <c r="O349" s="3"/>
      <c r="P349" s="3"/>
    </row>
    <row r="350" spans="1:16">
      <c r="A350" s="3"/>
      <c r="B350" s="3"/>
      <c r="C350" s="3"/>
      <c r="D350" s="3"/>
      <c r="E350" s="3"/>
      <c r="F350" s="3"/>
      <c r="G350" s="3"/>
      <c r="H350" s="3"/>
      <c r="I350" s="3"/>
      <c r="J350" s="3"/>
      <c r="K350" s="3"/>
      <c r="L350" s="3"/>
      <c r="M350" s="3"/>
      <c r="N350" s="3"/>
      <c r="O350" s="3"/>
      <c r="P350" s="3"/>
    </row>
    <row r="351" spans="1:16">
      <c r="A351" s="3"/>
      <c r="B351" s="3"/>
      <c r="C351" s="3"/>
      <c r="D351" s="3"/>
      <c r="E351" s="3"/>
      <c r="F351" s="3"/>
      <c r="G351" s="3"/>
      <c r="H351" s="3"/>
      <c r="I351" s="3"/>
      <c r="J351" s="3"/>
      <c r="K351" s="3"/>
      <c r="L351" s="3"/>
      <c r="M351" s="3"/>
      <c r="N351" s="3"/>
      <c r="O351" s="3"/>
      <c r="P351" s="3"/>
    </row>
    <row r="352" spans="1:16">
      <c r="A352" s="3"/>
      <c r="B352" s="3"/>
      <c r="C352" s="3"/>
      <c r="D352" s="3"/>
      <c r="E352" s="3"/>
      <c r="F352" s="3"/>
      <c r="G352" s="3"/>
      <c r="H352" s="3"/>
      <c r="I352" s="3"/>
      <c r="J352" s="3"/>
      <c r="K352" s="3"/>
      <c r="L352" s="3"/>
      <c r="M352" s="3"/>
      <c r="N352" s="3"/>
      <c r="O352" s="3"/>
      <c r="P352" s="3"/>
    </row>
    <row r="353" spans="1:16">
      <c r="A353" s="3"/>
      <c r="B353" s="3"/>
      <c r="C353" s="3"/>
      <c r="D353" s="3"/>
      <c r="E353" s="3"/>
      <c r="F353" s="3"/>
      <c r="G353" s="3"/>
      <c r="H353" s="3"/>
      <c r="I353" s="3"/>
      <c r="J353" s="3"/>
      <c r="K353" s="3"/>
      <c r="L353" s="3"/>
      <c r="M353" s="3"/>
      <c r="N353" s="3"/>
      <c r="O353" s="3"/>
      <c r="P353" s="3"/>
    </row>
    <row r="354" spans="1:16">
      <c r="A354" s="3"/>
      <c r="B354" s="3"/>
      <c r="C354" s="3"/>
      <c r="D354" s="3"/>
      <c r="E354" s="3"/>
      <c r="F354" s="3"/>
      <c r="G354" s="3"/>
      <c r="H354" s="3"/>
      <c r="I354" s="3"/>
      <c r="J354" s="3"/>
      <c r="K354" s="3"/>
      <c r="L354" s="3"/>
      <c r="M354" s="3"/>
      <c r="N354" s="3"/>
      <c r="O354" s="3"/>
      <c r="P354" s="3"/>
    </row>
    <row r="355" spans="1:16">
      <c r="A355" s="3"/>
      <c r="B355" s="3"/>
      <c r="C355" s="3"/>
      <c r="D355" s="3"/>
      <c r="E355" s="3"/>
      <c r="F355" s="3"/>
      <c r="G355" s="3"/>
      <c r="H355" s="3"/>
      <c r="I355" s="3"/>
      <c r="J355" s="3"/>
      <c r="K355" s="3"/>
      <c r="L355" s="3"/>
      <c r="M355" s="3"/>
      <c r="N355" s="3"/>
      <c r="O355" s="3"/>
      <c r="P355" s="3"/>
    </row>
    <row r="356" spans="1:16">
      <c r="A356" s="3"/>
      <c r="B356" s="3"/>
      <c r="C356" s="3"/>
      <c r="D356" s="3"/>
      <c r="E356" s="3"/>
      <c r="F356" s="3"/>
      <c r="G356" s="3"/>
      <c r="H356" s="3"/>
      <c r="I356" s="3"/>
      <c r="J356" s="3"/>
      <c r="K356" s="3"/>
      <c r="L356" s="3"/>
      <c r="M356" s="3"/>
      <c r="N356" s="3"/>
      <c r="O356" s="3"/>
      <c r="P356" s="3"/>
    </row>
    <row r="357" spans="1:16">
      <c r="A357" s="3"/>
      <c r="B357" s="3"/>
      <c r="C357" s="3"/>
      <c r="D357" s="3"/>
      <c r="E357" s="3"/>
      <c r="F357" s="3"/>
      <c r="G357" s="3"/>
      <c r="H357" s="3"/>
      <c r="I357" s="3"/>
      <c r="J357" s="3"/>
      <c r="K357" s="3"/>
      <c r="L357" s="3"/>
      <c r="M357" s="3"/>
      <c r="N357" s="3"/>
      <c r="O357" s="3"/>
      <c r="P357" s="3"/>
    </row>
    <row r="358" spans="1:16">
      <c r="A358" s="3"/>
      <c r="B358" s="3"/>
      <c r="C358" s="3"/>
      <c r="D358" s="3"/>
      <c r="E358" s="3"/>
      <c r="F358" s="3"/>
      <c r="G358" s="3"/>
      <c r="H358" s="3"/>
      <c r="I358" s="3"/>
      <c r="J358" s="3"/>
      <c r="K358" s="3"/>
      <c r="L358" s="3"/>
      <c r="M358" s="3"/>
      <c r="N358" s="3"/>
      <c r="O358" s="3"/>
      <c r="P358" s="3"/>
    </row>
    <row r="359" spans="1:16">
      <c r="A359" s="3"/>
      <c r="B359" s="3"/>
      <c r="C359" s="3"/>
      <c r="D359" s="3"/>
      <c r="E359" s="3"/>
      <c r="F359" s="3"/>
      <c r="G359" s="3"/>
      <c r="H359" s="3"/>
      <c r="I359" s="3"/>
      <c r="J359" s="3"/>
      <c r="K359" s="3"/>
      <c r="L359" s="3"/>
      <c r="M359" s="3"/>
      <c r="N359" s="3"/>
      <c r="O359" s="3"/>
      <c r="P359" s="3"/>
    </row>
    <row r="360" spans="1:16">
      <c r="A360" s="3"/>
      <c r="B360" s="3"/>
      <c r="C360" s="3"/>
      <c r="D360" s="3"/>
      <c r="E360" s="3"/>
      <c r="F360" s="3"/>
      <c r="G360" s="3"/>
      <c r="H360" s="3"/>
      <c r="I360" s="3"/>
      <c r="J360" s="3"/>
      <c r="K360" s="3"/>
      <c r="L360" s="3"/>
      <c r="M360" s="3"/>
      <c r="N360" s="3"/>
      <c r="O360" s="3"/>
      <c r="P360" s="3"/>
    </row>
    <row r="361" spans="1:16">
      <c r="A361" s="3"/>
      <c r="B361" s="3"/>
      <c r="C361" s="3"/>
      <c r="D361" s="3"/>
      <c r="E361" s="3"/>
      <c r="F361" s="3"/>
      <c r="G361" s="3"/>
      <c r="H361" s="3"/>
      <c r="I361" s="3"/>
      <c r="J361" s="3"/>
      <c r="K361" s="3"/>
      <c r="L361" s="3"/>
      <c r="M361" s="3"/>
      <c r="N361" s="3"/>
      <c r="O361" s="3"/>
      <c r="P361" s="3"/>
    </row>
    <row r="362" spans="1:16">
      <c r="A362" s="3"/>
      <c r="B362" s="3"/>
      <c r="C362" s="3"/>
      <c r="D362" s="3"/>
      <c r="E362" s="3"/>
      <c r="F362" s="3"/>
      <c r="G362" s="3"/>
      <c r="H362" s="3"/>
      <c r="I362" s="3"/>
      <c r="J362" s="3"/>
      <c r="K362" s="3"/>
      <c r="L362" s="3"/>
      <c r="M362" s="3"/>
      <c r="N362" s="3"/>
      <c r="O362" s="3"/>
      <c r="P362" s="3"/>
    </row>
    <row r="363" spans="1:16">
      <c r="A363" s="3"/>
      <c r="B363" s="3"/>
      <c r="C363" s="3"/>
      <c r="D363" s="3"/>
      <c r="E363" s="3"/>
      <c r="F363" s="3"/>
      <c r="G363" s="3"/>
      <c r="H363" s="3"/>
      <c r="I363" s="3"/>
      <c r="J363" s="3"/>
      <c r="K363" s="3"/>
      <c r="L363" s="3"/>
      <c r="M363" s="3"/>
      <c r="N363" s="3"/>
      <c r="O363" s="3"/>
      <c r="P363" s="3"/>
    </row>
    <row r="364" spans="1:16">
      <c r="A364" s="3"/>
      <c r="B364" s="3"/>
      <c r="C364" s="3"/>
      <c r="D364" s="3"/>
      <c r="E364" s="3"/>
      <c r="F364" s="3"/>
      <c r="G364" s="3"/>
      <c r="H364" s="3"/>
      <c r="I364" s="3"/>
      <c r="J364" s="3"/>
      <c r="K364" s="3"/>
      <c r="L364" s="3"/>
      <c r="M364" s="3"/>
      <c r="N364" s="3"/>
      <c r="O364" s="3"/>
      <c r="P364" s="3"/>
    </row>
    <row r="365" spans="1:16">
      <c r="A365" s="3"/>
      <c r="B365" s="3"/>
      <c r="C365" s="3"/>
      <c r="D365" s="3"/>
      <c r="E365" s="3"/>
      <c r="F365" s="3"/>
      <c r="G365" s="3"/>
      <c r="H365" s="3"/>
      <c r="I365" s="3"/>
      <c r="J365" s="3"/>
      <c r="K365" s="3"/>
      <c r="L365" s="3"/>
      <c r="M365" s="3"/>
      <c r="N365" s="3"/>
      <c r="O365" s="3"/>
      <c r="P365" s="3"/>
    </row>
    <row r="366" spans="1:16">
      <c r="A366" s="3"/>
      <c r="B366" s="3"/>
      <c r="C366" s="3"/>
      <c r="D366" s="3"/>
      <c r="E366" s="3"/>
      <c r="F366" s="3"/>
      <c r="G366" s="3"/>
      <c r="H366" s="3"/>
      <c r="I366" s="3"/>
      <c r="J366" s="3"/>
      <c r="K366" s="3"/>
      <c r="L366" s="3"/>
      <c r="M366" s="3"/>
      <c r="N366" s="3"/>
      <c r="O366" s="3"/>
      <c r="P366" s="3"/>
    </row>
    <row r="367" spans="1:16">
      <c r="A367" s="3"/>
      <c r="B367" s="3"/>
      <c r="C367" s="3"/>
      <c r="D367" s="3"/>
      <c r="E367" s="3"/>
      <c r="F367" s="3"/>
      <c r="G367" s="3"/>
      <c r="H367" s="3"/>
      <c r="I367" s="3"/>
      <c r="J367" s="3"/>
      <c r="K367" s="3"/>
      <c r="L367" s="3"/>
      <c r="M367" s="3"/>
      <c r="N367" s="3"/>
      <c r="O367" s="3"/>
      <c r="P367" s="3"/>
    </row>
    <row r="368" spans="1:16">
      <c r="A368" s="3"/>
      <c r="B368" s="3"/>
      <c r="C368" s="3"/>
      <c r="D368" s="3"/>
      <c r="E368" s="3"/>
      <c r="F368" s="3"/>
      <c r="G368" s="3"/>
      <c r="H368" s="3"/>
      <c r="I368" s="3"/>
      <c r="J368" s="3"/>
      <c r="K368" s="3"/>
      <c r="L368" s="3"/>
      <c r="M368" s="3"/>
      <c r="N368" s="3"/>
      <c r="O368" s="3"/>
      <c r="P368" s="3"/>
    </row>
    <row r="369" spans="1:16">
      <c r="A369" s="3"/>
      <c r="B369" s="3"/>
      <c r="C369" s="3"/>
      <c r="D369" s="3"/>
      <c r="E369" s="3"/>
      <c r="F369" s="3"/>
      <c r="G369" s="3"/>
      <c r="H369" s="3"/>
      <c r="I369" s="3"/>
      <c r="J369" s="3"/>
      <c r="K369" s="3"/>
      <c r="L369" s="3"/>
      <c r="M369" s="3"/>
      <c r="N369" s="3"/>
      <c r="O369" s="3"/>
      <c r="P369" s="3"/>
    </row>
    <row r="370" spans="1:16">
      <c r="A370" s="3"/>
      <c r="B370" s="3"/>
      <c r="C370" s="3"/>
      <c r="D370" s="3"/>
      <c r="E370" s="3"/>
      <c r="F370" s="3"/>
      <c r="G370" s="3"/>
      <c r="H370" s="3"/>
      <c r="I370" s="3"/>
      <c r="J370" s="3"/>
      <c r="K370" s="3"/>
      <c r="L370" s="3"/>
      <c r="M370" s="3"/>
      <c r="N370" s="3"/>
      <c r="O370" s="3"/>
      <c r="P370" s="3"/>
    </row>
    <row r="371" spans="1:16">
      <c r="A371" s="3"/>
      <c r="B371" s="3"/>
      <c r="C371" s="3"/>
      <c r="D371" s="3"/>
      <c r="E371" s="3"/>
      <c r="F371" s="3"/>
      <c r="G371" s="3"/>
      <c r="H371" s="3"/>
      <c r="I371" s="3"/>
      <c r="J371" s="3"/>
      <c r="K371" s="3"/>
      <c r="L371" s="3"/>
      <c r="M371" s="3"/>
      <c r="N371" s="3"/>
      <c r="O371" s="3"/>
      <c r="P371" s="3"/>
    </row>
    <row r="372" spans="1:16">
      <c r="A372" s="3"/>
      <c r="B372" s="3"/>
      <c r="C372" s="3"/>
      <c r="D372" s="3"/>
      <c r="E372" s="3"/>
      <c r="F372" s="3"/>
      <c r="G372" s="3"/>
      <c r="H372" s="3"/>
      <c r="I372" s="3"/>
      <c r="J372" s="3"/>
      <c r="K372" s="3"/>
      <c r="L372" s="3"/>
      <c r="M372" s="3"/>
      <c r="N372" s="3"/>
      <c r="O372" s="3"/>
      <c r="P372" s="3"/>
    </row>
    <row r="373" spans="1:16">
      <c r="A373" s="3"/>
      <c r="B373" s="3"/>
      <c r="C373" s="3"/>
      <c r="D373" s="3"/>
      <c r="E373" s="3"/>
      <c r="F373" s="3"/>
      <c r="G373" s="3"/>
      <c r="H373" s="3"/>
      <c r="I373" s="3"/>
      <c r="J373" s="3"/>
      <c r="K373" s="3"/>
      <c r="L373" s="3"/>
      <c r="M373" s="3"/>
      <c r="N373" s="3"/>
      <c r="O373" s="3"/>
      <c r="P373" s="3"/>
    </row>
    <row r="374" spans="1:16">
      <c r="A374" s="3"/>
      <c r="B374" s="3"/>
      <c r="C374" s="3"/>
      <c r="D374" s="3"/>
      <c r="E374" s="3"/>
      <c r="F374" s="3"/>
      <c r="G374" s="3"/>
      <c r="H374" s="3"/>
      <c r="I374" s="3"/>
      <c r="J374" s="3"/>
      <c r="K374" s="3"/>
      <c r="L374" s="3"/>
      <c r="M374" s="3"/>
      <c r="N374" s="3"/>
      <c r="O374" s="3"/>
      <c r="P374" s="3"/>
    </row>
    <row r="375" spans="1:16">
      <c r="A375" s="3"/>
      <c r="B375" s="3"/>
      <c r="C375" s="3"/>
      <c r="D375" s="3"/>
      <c r="E375" s="3"/>
      <c r="F375" s="3"/>
      <c r="G375" s="3"/>
      <c r="H375" s="3"/>
      <c r="I375" s="3"/>
      <c r="J375" s="3"/>
      <c r="K375" s="3"/>
      <c r="L375" s="3"/>
      <c r="M375" s="3"/>
      <c r="N375" s="3"/>
      <c r="O375" s="3"/>
      <c r="P375" s="3"/>
    </row>
    <row r="376" spans="1:16">
      <c r="A376" s="3"/>
      <c r="B376" s="3"/>
      <c r="C376" s="3"/>
      <c r="D376" s="3"/>
      <c r="E376" s="3"/>
      <c r="F376" s="3"/>
      <c r="G376" s="3"/>
      <c r="H376" s="3"/>
      <c r="I376" s="3"/>
      <c r="J376" s="3"/>
      <c r="K376" s="3"/>
      <c r="L376" s="3"/>
      <c r="M376" s="3"/>
      <c r="N376" s="3"/>
      <c r="O376" s="3"/>
      <c r="P376" s="3"/>
    </row>
    <row r="377" spans="1:16">
      <c r="A377" s="3"/>
      <c r="B377" s="3"/>
      <c r="C377" s="3"/>
      <c r="D377" s="3"/>
      <c r="E377" s="3"/>
      <c r="F377" s="3"/>
      <c r="G377" s="3"/>
      <c r="H377" s="3"/>
      <c r="I377" s="3"/>
      <c r="J377" s="3"/>
      <c r="K377" s="3"/>
      <c r="L377" s="3"/>
      <c r="M377" s="3"/>
      <c r="N377" s="3"/>
      <c r="O377" s="3"/>
      <c r="P377" s="3"/>
    </row>
    <row r="378" spans="1:16">
      <c r="A378" s="3"/>
      <c r="B378" s="3"/>
      <c r="C378" s="3"/>
      <c r="D378" s="3"/>
      <c r="E378" s="3"/>
      <c r="F378" s="3"/>
      <c r="G378" s="3"/>
      <c r="H378" s="3"/>
      <c r="I378" s="3"/>
      <c r="J378" s="3"/>
      <c r="K378" s="3"/>
      <c r="L378" s="3"/>
      <c r="M378" s="3"/>
      <c r="N378" s="3"/>
      <c r="O378" s="3"/>
      <c r="P378" s="3"/>
    </row>
    <row r="379" spans="1:16">
      <c r="A379" s="3"/>
      <c r="B379" s="3"/>
      <c r="C379" s="3"/>
      <c r="D379" s="3"/>
      <c r="E379" s="3"/>
      <c r="F379" s="3"/>
      <c r="G379" s="3"/>
      <c r="H379" s="3"/>
      <c r="I379" s="3"/>
      <c r="J379" s="3"/>
      <c r="K379" s="3"/>
      <c r="L379" s="3"/>
      <c r="M379" s="3"/>
      <c r="N379" s="3"/>
      <c r="O379" s="3"/>
      <c r="P379" s="3"/>
    </row>
    <row r="380" spans="1:16">
      <c r="A380" s="3"/>
      <c r="B380" s="3"/>
      <c r="C380" s="3"/>
      <c r="D380" s="3"/>
      <c r="E380" s="3"/>
      <c r="F380" s="3"/>
      <c r="G380" s="3"/>
      <c r="H380" s="3"/>
      <c r="I380" s="3"/>
      <c r="J380" s="3"/>
      <c r="K380" s="3"/>
      <c r="L380" s="3"/>
      <c r="M380" s="3"/>
      <c r="N380" s="3"/>
      <c r="O380" s="3"/>
      <c r="P380" s="3"/>
    </row>
    <row r="381" spans="1:16">
      <c r="A381" s="3"/>
      <c r="B381" s="3"/>
      <c r="C381" s="3"/>
      <c r="D381" s="3"/>
      <c r="E381" s="3"/>
      <c r="F381" s="3"/>
      <c r="G381" s="3"/>
      <c r="H381" s="3"/>
      <c r="I381" s="3"/>
      <c r="J381" s="3"/>
      <c r="K381" s="3"/>
      <c r="L381" s="3"/>
      <c r="M381" s="3"/>
      <c r="N381" s="3"/>
      <c r="O381" s="3"/>
      <c r="P381" s="3"/>
    </row>
    <row r="382" spans="1:16">
      <c r="A382" s="3"/>
      <c r="B382" s="3"/>
      <c r="C382" s="3"/>
      <c r="D382" s="3"/>
      <c r="E382" s="3"/>
      <c r="F382" s="3"/>
      <c r="G382" s="3"/>
      <c r="H382" s="3"/>
      <c r="I382" s="3"/>
      <c r="J382" s="3"/>
      <c r="K382" s="3"/>
      <c r="L382" s="3"/>
      <c r="M382" s="3"/>
      <c r="N382" s="3"/>
      <c r="O382" s="3"/>
      <c r="P382" s="3"/>
    </row>
    <row r="383" spans="1:16">
      <c r="A383" s="3"/>
      <c r="B383" s="3"/>
      <c r="C383" s="3"/>
      <c r="D383" s="3"/>
      <c r="E383" s="3"/>
      <c r="F383" s="3"/>
      <c r="G383" s="3"/>
      <c r="H383" s="3"/>
      <c r="I383" s="3"/>
      <c r="J383" s="3"/>
      <c r="K383" s="3"/>
      <c r="L383" s="3"/>
      <c r="M383" s="3"/>
      <c r="N383" s="3"/>
      <c r="O383" s="3"/>
      <c r="P383" s="3"/>
    </row>
    <row r="384" spans="1:16">
      <c r="A384" s="3"/>
      <c r="B384" s="3"/>
      <c r="C384" s="3"/>
      <c r="D384" s="3"/>
      <c r="E384" s="3"/>
      <c r="F384" s="3"/>
      <c r="G384" s="3"/>
      <c r="H384" s="3"/>
      <c r="I384" s="3"/>
      <c r="J384" s="3"/>
      <c r="K384" s="3"/>
      <c r="L384" s="3"/>
      <c r="M384" s="3"/>
      <c r="N384" s="3"/>
      <c r="O384" s="3"/>
      <c r="P384" s="3"/>
    </row>
    <row r="385" spans="1:16">
      <c r="A385" s="3"/>
      <c r="B385" s="3"/>
      <c r="C385" s="3"/>
      <c r="D385" s="3"/>
      <c r="E385" s="3"/>
      <c r="F385" s="3"/>
      <c r="G385" s="3"/>
      <c r="H385" s="3"/>
      <c r="I385" s="3"/>
      <c r="J385" s="3"/>
      <c r="K385" s="3"/>
      <c r="L385" s="3"/>
      <c r="M385" s="3"/>
      <c r="N385" s="3"/>
      <c r="O385" s="3"/>
      <c r="P385" s="3"/>
    </row>
    <row r="386" spans="1:16">
      <c r="A386" s="3"/>
      <c r="B386" s="3"/>
      <c r="C386" s="3"/>
      <c r="D386" s="3"/>
      <c r="E386" s="3"/>
      <c r="F386" s="3"/>
      <c r="G386" s="3"/>
      <c r="H386" s="3"/>
      <c r="I386" s="3"/>
      <c r="J386" s="3"/>
      <c r="K386" s="3"/>
      <c r="L386" s="3"/>
      <c r="M386" s="3"/>
      <c r="N386" s="3"/>
      <c r="O386" s="3"/>
      <c r="P386" s="3"/>
    </row>
    <row r="387" spans="1:16">
      <c r="A387" s="3"/>
      <c r="B387" s="3"/>
      <c r="C387" s="3"/>
      <c r="D387" s="3"/>
      <c r="E387" s="3"/>
      <c r="F387" s="3"/>
      <c r="G387" s="3"/>
      <c r="H387" s="3"/>
      <c r="I387" s="3"/>
      <c r="J387" s="3"/>
      <c r="K387" s="3"/>
      <c r="L387" s="3"/>
      <c r="M387" s="3"/>
      <c r="N387" s="3"/>
      <c r="O387" s="3"/>
      <c r="P387" s="3"/>
    </row>
    <row r="388" spans="1:16">
      <c r="A388" s="3"/>
      <c r="B388" s="3"/>
      <c r="C388" s="3"/>
      <c r="D388" s="3"/>
      <c r="E388" s="3"/>
      <c r="F388" s="3"/>
      <c r="G388" s="3"/>
      <c r="H388" s="3"/>
      <c r="I388" s="3"/>
      <c r="J388" s="3"/>
      <c r="K388" s="3"/>
      <c r="L388" s="3"/>
      <c r="M388" s="3"/>
      <c r="N388" s="3"/>
      <c r="O388" s="3"/>
      <c r="P388" s="3"/>
    </row>
    <row r="389" spans="1:16">
      <c r="A389" s="3"/>
      <c r="B389" s="3"/>
      <c r="C389" s="3"/>
      <c r="D389" s="3"/>
      <c r="E389" s="3"/>
      <c r="F389" s="3"/>
      <c r="G389" s="3"/>
      <c r="H389" s="3"/>
      <c r="I389" s="3"/>
      <c r="J389" s="3"/>
      <c r="K389" s="3"/>
      <c r="L389" s="3"/>
      <c r="M389" s="3"/>
      <c r="N389" s="3"/>
      <c r="O389" s="3"/>
      <c r="P389" s="3"/>
    </row>
    <row r="390" spans="1:16">
      <c r="A390" s="3"/>
      <c r="B390" s="3"/>
      <c r="C390" s="3"/>
      <c r="D390" s="3"/>
      <c r="E390" s="3"/>
      <c r="F390" s="3"/>
      <c r="G390" s="3"/>
      <c r="H390" s="3"/>
      <c r="I390" s="3"/>
      <c r="J390" s="3"/>
      <c r="K390" s="3"/>
      <c r="L390" s="3"/>
      <c r="M390" s="3"/>
      <c r="N390" s="3"/>
      <c r="O390" s="3"/>
      <c r="P390" s="3"/>
    </row>
    <row r="391" spans="1:16">
      <c r="A391" s="3"/>
      <c r="B391" s="3"/>
      <c r="C391" s="3"/>
      <c r="D391" s="3"/>
      <c r="E391" s="3"/>
      <c r="F391" s="3"/>
      <c r="G391" s="3"/>
      <c r="H391" s="3"/>
      <c r="I391" s="3"/>
      <c r="J391" s="3"/>
      <c r="K391" s="3"/>
      <c r="L391" s="3"/>
      <c r="M391" s="3"/>
      <c r="N391" s="3"/>
      <c r="O391" s="3"/>
      <c r="P391" s="3"/>
    </row>
    <row r="392" spans="1:16">
      <c r="A392" s="3"/>
      <c r="B392" s="3"/>
      <c r="C392" s="3"/>
      <c r="D392" s="3"/>
      <c r="E392" s="3"/>
      <c r="F392" s="3"/>
      <c r="G392" s="3"/>
      <c r="H392" s="3"/>
      <c r="I392" s="3"/>
      <c r="J392" s="3"/>
      <c r="K392" s="3"/>
      <c r="L392" s="3"/>
      <c r="M392" s="3"/>
      <c r="N392" s="3"/>
      <c r="O392" s="3"/>
      <c r="P392" s="3"/>
    </row>
    <row r="393" spans="1:16">
      <c r="A393" s="3"/>
      <c r="B393" s="3"/>
      <c r="C393" s="3"/>
      <c r="D393" s="3"/>
      <c r="E393" s="3"/>
      <c r="F393" s="3"/>
      <c r="G393" s="3"/>
      <c r="H393" s="3"/>
      <c r="I393" s="3"/>
      <c r="J393" s="3"/>
      <c r="K393" s="3"/>
      <c r="L393" s="3"/>
      <c r="M393" s="3"/>
      <c r="N393" s="3"/>
      <c r="O393" s="3"/>
      <c r="P393" s="3"/>
    </row>
    <row r="394" spans="1:16">
      <c r="A394" s="3"/>
      <c r="B394" s="3"/>
      <c r="C394" s="3"/>
      <c r="D394" s="3"/>
      <c r="E394" s="3"/>
      <c r="F394" s="3"/>
      <c r="G394" s="3"/>
      <c r="H394" s="3"/>
      <c r="I394" s="3"/>
      <c r="J394" s="3"/>
      <c r="K394" s="3"/>
      <c r="L394" s="3"/>
      <c r="M394" s="3"/>
      <c r="N394" s="3"/>
      <c r="O394" s="3"/>
      <c r="P394" s="3"/>
    </row>
    <row r="395" spans="1:16">
      <c r="A395" s="3"/>
      <c r="B395" s="3"/>
      <c r="C395" s="3"/>
      <c r="D395" s="3"/>
      <c r="E395" s="3"/>
      <c r="F395" s="3"/>
      <c r="G395" s="3"/>
      <c r="H395" s="3"/>
      <c r="I395" s="3"/>
      <c r="J395" s="3"/>
      <c r="K395" s="3"/>
      <c r="L395" s="3"/>
      <c r="M395" s="3"/>
      <c r="N395" s="3"/>
      <c r="O395" s="3"/>
      <c r="P395" s="3"/>
    </row>
    <row r="396" spans="1:16">
      <c r="A396" s="3"/>
      <c r="B396" s="3"/>
      <c r="C396" s="3"/>
      <c r="D396" s="3"/>
      <c r="E396" s="3"/>
      <c r="F396" s="3"/>
      <c r="G396" s="3"/>
      <c r="H396" s="3"/>
      <c r="I396" s="3"/>
      <c r="J396" s="3"/>
      <c r="K396" s="3"/>
      <c r="L396" s="3"/>
      <c r="M396" s="3"/>
      <c r="N396" s="3"/>
      <c r="O396" s="3"/>
      <c r="P396" s="3"/>
    </row>
    <row r="397" spans="1:16">
      <c r="A397" s="3"/>
      <c r="B397" s="3"/>
      <c r="C397" s="3"/>
      <c r="D397" s="3"/>
      <c r="E397" s="3"/>
      <c r="F397" s="3"/>
      <c r="G397" s="3"/>
      <c r="H397" s="3"/>
      <c r="I397" s="3"/>
      <c r="J397" s="3"/>
      <c r="K397" s="3"/>
      <c r="L397" s="3"/>
      <c r="M397" s="3"/>
      <c r="N397" s="3"/>
      <c r="O397" s="3"/>
      <c r="P397" s="3"/>
    </row>
    <row r="398" spans="1:16">
      <c r="A398" s="3"/>
      <c r="B398" s="3"/>
      <c r="C398" s="3"/>
      <c r="D398" s="3"/>
      <c r="E398" s="3"/>
      <c r="F398" s="3"/>
      <c r="G398" s="3"/>
      <c r="H398" s="3"/>
      <c r="I398" s="3"/>
      <c r="J398" s="3"/>
      <c r="K398" s="3"/>
      <c r="L398" s="3"/>
      <c r="M398" s="3"/>
      <c r="N398" s="3"/>
      <c r="O398" s="3"/>
      <c r="P398" s="3"/>
    </row>
    <row r="399" spans="1:16">
      <c r="A399" s="3"/>
      <c r="B399" s="3"/>
      <c r="C399" s="3"/>
      <c r="D399" s="3"/>
      <c r="E399" s="3"/>
      <c r="F399" s="3"/>
      <c r="G399" s="3"/>
      <c r="H399" s="3"/>
      <c r="I399" s="3"/>
      <c r="J399" s="3"/>
      <c r="K399" s="3"/>
      <c r="L399" s="3"/>
      <c r="M399" s="3"/>
      <c r="N399" s="3"/>
      <c r="O399" s="3"/>
      <c r="P399" s="3"/>
    </row>
    <row r="400" spans="1:16">
      <c r="A400" s="3"/>
      <c r="B400" s="3"/>
      <c r="C400" s="3"/>
      <c r="D400" s="3"/>
      <c r="E400" s="3"/>
      <c r="F400" s="3"/>
      <c r="G400" s="3"/>
      <c r="H400" s="3"/>
      <c r="I400" s="3"/>
      <c r="J400" s="3"/>
      <c r="K400" s="3"/>
      <c r="L400" s="3"/>
      <c r="M400" s="3"/>
      <c r="N400" s="3"/>
      <c r="O400" s="3"/>
      <c r="P400" s="3"/>
    </row>
    <row r="401" spans="1:16">
      <c r="A401" s="3"/>
      <c r="B401" s="3"/>
      <c r="C401" s="3"/>
      <c r="D401" s="3"/>
      <c r="E401" s="3"/>
      <c r="F401" s="3"/>
      <c r="G401" s="3"/>
      <c r="H401" s="3"/>
      <c r="I401" s="3"/>
      <c r="J401" s="3"/>
      <c r="K401" s="3"/>
      <c r="L401" s="3"/>
      <c r="M401" s="3"/>
      <c r="N401" s="3"/>
      <c r="O401" s="3"/>
      <c r="P401" s="3"/>
    </row>
    <row r="402" spans="1:16">
      <c r="A402" s="3"/>
      <c r="B402" s="3"/>
      <c r="C402" s="3"/>
      <c r="D402" s="3"/>
      <c r="E402" s="3"/>
      <c r="F402" s="3"/>
      <c r="G402" s="3"/>
      <c r="H402" s="3"/>
      <c r="I402" s="3"/>
      <c r="J402" s="3"/>
      <c r="K402" s="3"/>
      <c r="L402" s="3"/>
      <c r="M402" s="3"/>
      <c r="N402" s="3"/>
      <c r="O402" s="3"/>
      <c r="P402" s="3"/>
    </row>
    <row r="403" spans="1:16">
      <c r="A403" s="3"/>
      <c r="B403" s="3"/>
      <c r="C403" s="3"/>
      <c r="D403" s="3"/>
      <c r="E403" s="3"/>
      <c r="F403" s="3"/>
      <c r="G403" s="3"/>
      <c r="H403" s="3"/>
      <c r="I403" s="3"/>
      <c r="J403" s="3"/>
      <c r="K403" s="3"/>
      <c r="L403" s="3"/>
      <c r="M403" s="3"/>
      <c r="N403" s="3"/>
      <c r="O403" s="3"/>
      <c r="P403" s="3"/>
    </row>
    <row r="404" spans="1:16">
      <c r="A404" s="3"/>
      <c r="B404" s="3"/>
      <c r="C404" s="3"/>
      <c r="D404" s="3"/>
      <c r="E404" s="3"/>
      <c r="F404" s="3"/>
      <c r="G404" s="3"/>
      <c r="H404" s="3"/>
      <c r="I404" s="3"/>
      <c r="J404" s="3"/>
      <c r="K404" s="3"/>
      <c r="L404" s="3"/>
      <c r="M404" s="3"/>
      <c r="N404" s="3"/>
      <c r="O404" s="3"/>
      <c r="P404" s="3"/>
    </row>
    <row r="405" spans="1:16">
      <c r="A405" s="3"/>
      <c r="B405" s="3"/>
      <c r="C405" s="3"/>
      <c r="D405" s="3"/>
      <c r="E405" s="3"/>
      <c r="F405" s="3"/>
      <c r="G405" s="3"/>
      <c r="H405" s="3"/>
      <c r="I405" s="3"/>
      <c r="J405" s="3"/>
      <c r="K405" s="3"/>
      <c r="L405" s="3"/>
      <c r="M405" s="3"/>
      <c r="N405" s="3"/>
      <c r="O405" s="3"/>
      <c r="P405" s="3"/>
    </row>
    <row r="406" spans="1:16">
      <c r="A406" s="3"/>
      <c r="B406" s="3"/>
      <c r="C406" s="3"/>
      <c r="D406" s="3"/>
      <c r="E406" s="3"/>
      <c r="F406" s="3"/>
      <c r="G406" s="3"/>
      <c r="H406" s="3"/>
      <c r="I406" s="3"/>
      <c r="J406" s="3"/>
      <c r="K406" s="3"/>
      <c r="L406" s="3"/>
      <c r="M406" s="3"/>
      <c r="N406" s="3"/>
      <c r="O406" s="3"/>
      <c r="P406" s="3"/>
    </row>
    <row r="407" spans="1:16">
      <c r="A407" s="3"/>
      <c r="B407" s="3"/>
      <c r="C407" s="3"/>
      <c r="D407" s="3"/>
      <c r="E407" s="3"/>
      <c r="F407" s="3"/>
      <c r="G407" s="3"/>
      <c r="H407" s="3"/>
      <c r="I407" s="3"/>
      <c r="J407" s="3"/>
      <c r="K407" s="3"/>
      <c r="L407" s="3"/>
      <c r="M407" s="3"/>
      <c r="N407" s="3"/>
      <c r="O407" s="3"/>
      <c r="P407" s="3"/>
    </row>
    <row r="408" spans="1:16">
      <c r="A408" s="3"/>
      <c r="B408" s="3"/>
      <c r="C408" s="3"/>
      <c r="D408" s="3"/>
      <c r="E408" s="3"/>
      <c r="F408" s="3"/>
      <c r="G408" s="3"/>
      <c r="H408" s="3"/>
      <c r="I408" s="3"/>
      <c r="J408" s="3"/>
      <c r="K408" s="3"/>
      <c r="L408" s="3"/>
      <c r="M408" s="3"/>
      <c r="N408" s="3"/>
      <c r="O408" s="3"/>
      <c r="P408" s="3"/>
    </row>
    <row r="409" spans="1:16">
      <c r="A409" s="3"/>
      <c r="B409" s="3"/>
      <c r="C409" s="3"/>
      <c r="D409" s="3"/>
      <c r="E409" s="3"/>
      <c r="F409" s="3"/>
      <c r="G409" s="3"/>
      <c r="H409" s="3"/>
      <c r="I409" s="3"/>
      <c r="J409" s="3"/>
      <c r="K409" s="3"/>
      <c r="L409" s="3"/>
      <c r="M409" s="3"/>
      <c r="N409" s="3"/>
      <c r="O409" s="3"/>
      <c r="P409" s="3"/>
    </row>
    <row r="410" spans="1:16">
      <c r="A410" s="3"/>
      <c r="B410" s="3"/>
      <c r="C410" s="3"/>
      <c r="D410" s="3"/>
      <c r="E410" s="3"/>
      <c r="F410" s="3"/>
      <c r="G410" s="3"/>
      <c r="H410" s="3"/>
      <c r="I410" s="3"/>
      <c r="J410" s="3"/>
      <c r="K410" s="3"/>
      <c r="L410" s="3"/>
      <c r="M410" s="3"/>
      <c r="N410" s="3"/>
      <c r="O410" s="3"/>
      <c r="P410" s="3"/>
    </row>
    <row r="411" spans="1:16">
      <c r="A411" s="3"/>
      <c r="B411" s="3"/>
      <c r="C411" s="3"/>
      <c r="D411" s="3"/>
      <c r="E411" s="3"/>
      <c r="F411" s="3"/>
      <c r="G411" s="3"/>
      <c r="H411" s="3"/>
      <c r="I411" s="3"/>
      <c r="J411" s="3"/>
      <c r="K411" s="3"/>
      <c r="L411" s="3"/>
      <c r="M411" s="3"/>
      <c r="N411" s="3"/>
      <c r="O411" s="3"/>
      <c r="P411" s="3"/>
    </row>
    <row r="412" spans="1:16">
      <c r="A412" s="3"/>
      <c r="B412" s="3"/>
      <c r="C412" s="3"/>
      <c r="D412" s="3"/>
      <c r="E412" s="3"/>
      <c r="F412" s="3"/>
      <c r="G412" s="3"/>
      <c r="H412" s="3"/>
      <c r="I412" s="3"/>
      <c r="J412" s="3"/>
      <c r="K412" s="3"/>
      <c r="L412" s="3"/>
      <c r="M412" s="3"/>
      <c r="N412" s="3"/>
      <c r="O412" s="3"/>
      <c r="P412" s="3"/>
    </row>
    <row r="413" spans="1:16">
      <c r="A413" s="3"/>
      <c r="B413" s="3"/>
      <c r="C413" s="3"/>
      <c r="D413" s="3"/>
      <c r="E413" s="3"/>
      <c r="F413" s="3"/>
      <c r="G413" s="3"/>
      <c r="H413" s="3"/>
      <c r="I413" s="3"/>
      <c r="J413" s="3"/>
      <c r="K413" s="3"/>
      <c r="L413" s="3"/>
      <c r="M413" s="3"/>
      <c r="N413" s="3"/>
      <c r="O413" s="3"/>
      <c r="P413" s="3"/>
    </row>
    <row r="414" spans="1:16">
      <c r="A414" s="3"/>
      <c r="B414" s="3"/>
      <c r="C414" s="3"/>
      <c r="D414" s="3"/>
      <c r="E414" s="3"/>
      <c r="F414" s="3"/>
      <c r="G414" s="3"/>
      <c r="H414" s="3"/>
      <c r="I414" s="3"/>
      <c r="J414" s="3"/>
      <c r="K414" s="3"/>
      <c r="L414" s="3"/>
      <c r="M414" s="3"/>
      <c r="N414" s="3"/>
      <c r="O414" s="3"/>
      <c r="P414" s="3"/>
    </row>
    <row r="415" spans="1:16">
      <c r="A415" s="3"/>
      <c r="B415" s="3"/>
      <c r="C415" s="3"/>
      <c r="D415" s="3"/>
      <c r="E415" s="3"/>
      <c r="F415" s="3"/>
      <c r="G415" s="3"/>
      <c r="H415" s="3"/>
      <c r="I415" s="3"/>
      <c r="J415" s="3"/>
      <c r="K415" s="3"/>
      <c r="L415" s="3"/>
      <c r="M415" s="3"/>
      <c r="N415" s="3"/>
      <c r="O415" s="3"/>
      <c r="P415" s="3"/>
    </row>
    <row r="416" spans="1:16">
      <c r="A416" s="3"/>
      <c r="B416" s="3"/>
      <c r="C416" s="3"/>
      <c r="D416" s="3"/>
      <c r="E416" s="3"/>
      <c r="F416" s="3"/>
      <c r="G416" s="3"/>
      <c r="H416" s="3"/>
      <c r="I416" s="3"/>
      <c r="J416" s="3"/>
      <c r="K416" s="3"/>
      <c r="L416" s="3"/>
      <c r="M416" s="3"/>
      <c r="N416" s="3"/>
      <c r="O416" s="3"/>
      <c r="P416" s="3"/>
    </row>
    <row r="417" spans="1:16">
      <c r="A417" s="3"/>
      <c r="B417" s="3"/>
      <c r="C417" s="3"/>
      <c r="D417" s="3"/>
      <c r="E417" s="3"/>
      <c r="F417" s="3"/>
      <c r="G417" s="3"/>
      <c r="H417" s="3"/>
      <c r="I417" s="3"/>
      <c r="J417" s="3"/>
      <c r="K417" s="3"/>
      <c r="L417" s="3"/>
      <c r="M417" s="3"/>
      <c r="N417" s="3"/>
      <c r="O417" s="3"/>
      <c r="P417" s="3"/>
    </row>
    <row r="418" spans="1:16">
      <c r="A418" s="3"/>
      <c r="B418" s="3"/>
      <c r="C418" s="3"/>
      <c r="D418" s="3"/>
      <c r="E418" s="3"/>
      <c r="F418" s="3"/>
      <c r="G418" s="3"/>
      <c r="H418" s="3"/>
      <c r="I418" s="3"/>
      <c r="J418" s="3"/>
      <c r="K418" s="3"/>
      <c r="L418" s="3"/>
      <c r="M418" s="3"/>
      <c r="N418" s="3"/>
      <c r="O418" s="3"/>
      <c r="P418" s="3"/>
    </row>
    <row r="419" spans="1:16">
      <c r="A419" s="3"/>
      <c r="B419" s="3"/>
      <c r="C419" s="3"/>
      <c r="D419" s="3"/>
      <c r="E419" s="3"/>
      <c r="F419" s="3"/>
      <c r="G419" s="3"/>
      <c r="H419" s="3"/>
      <c r="I419" s="3"/>
      <c r="J419" s="3"/>
      <c r="K419" s="3"/>
      <c r="L419" s="3"/>
      <c r="M419" s="3"/>
      <c r="N419" s="3"/>
      <c r="O419" s="3"/>
      <c r="P419" s="3"/>
    </row>
    <row r="420" spans="1:16">
      <c r="A420" s="3"/>
      <c r="B420" s="3"/>
      <c r="C420" s="3"/>
      <c r="D420" s="3"/>
      <c r="E420" s="3"/>
      <c r="F420" s="3"/>
      <c r="G420" s="3"/>
      <c r="H420" s="3"/>
      <c r="I420" s="3"/>
      <c r="J420" s="3"/>
      <c r="K420" s="3"/>
      <c r="L420" s="3"/>
      <c r="M420" s="3"/>
      <c r="N420" s="3"/>
      <c r="O420" s="3"/>
      <c r="P420" s="3"/>
    </row>
    <row r="421" spans="1:16">
      <c r="A421" s="3"/>
      <c r="B421" s="3"/>
      <c r="C421" s="3"/>
      <c r="D421" s="3"/>
      <c r="E421" s="3"/>
      <c r="F421" s="3"/>
      <c r="G421" s="3"/>
      <c r="H421" s="3"/>
      <c r="I421" s="3"/>
      <c r="J421" s="3"/>
      <c r="K421" s="3"/>
      <c r="L421" s="3"/>
      <c r="M421" s="3"/>
      <c r="N421" s="3"/>
      <c r="O421" s="3"/>
      <c r="P421" s="3"/>
    </row>
    <row r="422" spans="1:16">
      <c r="A422" s="3"/>
      <c r="B422" s="3"/>
      <c r="C422" s="3"/>
      <c r="D422" s="3"/>
      <c r="E422" s="3"/>
      <c r="F422" s="3"/>
      <c r="G422" s="3"/>
      <c r="H422" s="3"/>
      <c r="I422" s="3"/>
      <c r="J422" s="3"/>
      <c r="K422" s="3"/>
      <c r="L422" s="3"/>
      <c r="M422" s="3"/>
      <c r="N422" s="3"/>
      <c r="O422" s="3"/>
      <c r="P422" s="3"/>
    </row>
    <row r="423" spans="1:16">
      <c r="A423" s="3"/>
      <c r="B423" s="3"/>
      <c r="C423" s="3"/>
      <c r="D423" s="3"/>
      <c r="E423" s="3"/>
      <c r="F423" s="3"/>
      <c r="G423" s="3"/>
      <c r="H423" s="3"/>
      <c r="I423" s="3"/>
      <c r="J423" s="3"/>
      <c r="K423" s="3"/>
      <c r="L423" s="3"/>
      <c r="M423" s="3"/>
      <c r="N423" s="3"/>
      <c r="O423" s="3"/>
      <c r="P423" s="3"/>
    </row>
    <row r="424" spans="1:16">
      <c r="A424" s="3"/>
      <c r="B424" s="3"/>
      <c r="C424" s="3"/>
      <c r="D424" s="3"/>
      <c r="E424" s="3"/>
      <c r="F424" s="3"/>
      <c r="G424" s="3"/>
      <c r="H424" s="3"/>
      <c r="I424" s="3"/>
      <c r="J424" s="3"/>
      <c r="K424" s="3"/>
      <c r="L424" s="3"/>
      <c r="M424" s="3"/>
      <c r="N424" s="3"/>
      <c r="O424" s="3"/>
      <c r="P424" s="3"/>
    </row>
    <row r="425" spans="1:16">
      <c r="A425" s="3"/>
      <c r="B425" s="3"/>
      <c r="C425" s="3"/>
      <c r="D425" s="3"/>
      <c r="E425" s="3"/>
      <c r="F425" s="3"/>
      <c r="G425" s="3"/>
      <c r="H425" s="3"/>
      <c r="I425" s="3"/>
      <c r="J425" s="3"/>
      <c r="K425" s="3"/>
      <c r="L425" s="3"/>
      <c r="M425" s="3"/>
      <c r="N425" s="3"/>
      <c r="O425" s="3"/>
      <c r="P425" s="3"/>
    </row>
    <row r="426" spans="1:16">
      <c r="A426" s="3"/>
      <c r="B426" s="3"/>
      <c r="C426" s="3"/>
      <c r="D426" s="3"/>
      <c r="E426" s="3"/>
      <c r="F426" s="3"/>
      <c r="G426" s="3"/>
      <c r="H426" s="3"/>
      <c r="I426" s="3"/>
      <c r="J426" s="3"/>
      <c r="K426" s="3"/>
      <c r="L426" s="3"/>
      <c r="M426" s="3"/>
      <c r="N426" s="3"/>
      <c r="O426" s="3"/>
      <c r="P426" s="3"/>
    </row>
    <row r="427" spans="1:16">
      <c r="A427" s="3"/>
      <c r="B427" s="3"/>
      <c r="C427" s="3"/>
      <c r="D427" s="3"/>
      <c r="E427" s="3"/>
      <c r="F427" s="3"/>
      <c r="G427" s="3"/>
      <c r="H427" s="3"/>
      <c r="I427" s="3"/>
      <c r="J427" s="3"/>
      <c r="K427" s="3"/>
      <c r="L427" s="3"/>
      <c r="M427" s="3"/>
      <c r="N427" s="3"/>
      <c r="O427" s="3"/>
      <c r="P427" s="3"/>
    </row>
    <row r="428" spans="1:16">
      <c r="A428" s="3"/>
      <c r="B428" s="3"/>
      <c r="C428" s="3"/>
      <c r="D428" s="3"/>
      <c r="E428" s="3"/>
      <c r="F428" s="3"/>
      <c r="G428" s="3"/>
      <c r="H428" s="3"/>
      <c r="I428" s="3"/>
      <c r="J428" s="3"/>
      <c r="K428" s="3"/>
      <c r="L428" s="3"/>
      <c r="M428" s="3"/>
      <c r="N428" s="3"/>
      <c r="O428" s="3"/>
      <c r="P428" s="3"/>
    </row>
    <row r="429" spans="1:16">
      <c r="A429" s="3"/>
      <c r="B429" s="3"/>
      <c r="C429" s="3"/>
      <c r="D429" s="3"/>
      <c r="E429" s="3"/>
      <c r="F429" s="3"/>
      <c r="G429" s="3"/>
      <c r="H429" s="3"/>
      <c r="I429" s="3"/>
      <c r="J429" s="3"/>
      <c r="K429" s="3"/>
      <c r="L429" s="3"/>
      <c r="M429" s="3"/>
      <c r="N429" s="3"/>
      <c r="O429" s="3"/>
      <c r="P429" s="3"/>
    </row>
    <row r="430" spans="1:16">
      <c r="A430" s="3"/>
      <c r="B430" s="3"/>
      <c r="C430" s="3"/>
      <c r="D430" s="3"/>
      <c r="E430" s="3"/>
      <c r="F430" s="3"/>
      <c r="G430" s="3"/>
      <c r="H430" s="3"/>
      <c r="I430" s="3"/>
      <c r="J430" s="3"/>
      <c r="K430" s="3"/>
      <c r="L430" s="3"/>
      <c r="M430" s="3"/>
      <c r="N430" s="3"/>
      <c r="O430" s="3"/>
      <c r="P430" s="3"/>
    </row>
    <row r="431" spans="1:16">
      <c r="A431" s="3"/>
      <c r="B431" s="3"/>
      <c r="C431" s="3"/>
      <c r="D431" s="3"/>
      <c r="E431" s="3"/>
      <c r="F431" s="3"/>
      <c r="G431" s="3"/>
      <c r="H431" s="3"/>
      <c r="I431" s="3"/>
      <c r="J431" s="3"/>
      <c r="K431" s="3"/>
      <c r="L431" s="3"/>
      <c r="M431" s="3"/>
      <c r="N431" s="3"/>
      <c r="O431" s="3"/>
      <c r="P431" s="3"/>
    </row>
    <row r="432" spans="1:16">
      <c r="A432" s="3"/>
      <c r="B432" s="3"/>
      <c r="C432" s="3"/>
      <c r="D432" s="3"/>
      <c r="E432" s="3"/>
      <c r="F432" s="3"/>
      <c r="G432" s="3"/>
      <c r="H432" s="3"/>
      <c r="I432" s="3"/>
      <c r="J432" s="3"/>
      <c r="K432" s="3"/>
      <c r="L432" s="3"/>
      <c r="M432" s="3"/>
      <c r="N432" s="3"/>
      <c r="O432" s="3"/>
      <c r="P432" s="3"/>
    </row>
    <row r="433" spans="1:16">
      <c r="A433" s="3"/>
      <c r="B433" s="3"/>
      <c r="C433" s="3"/>
      <c r="D433" s="3"/>
      <c r="E433" s="3"/>
      <c r="F433" s="3"/>
      <c r="G433" s="3"/>
      <c r="H433" s="3"/>
      <c r="I433" s="3"/>
      <c r="J433" s="3"/>
      <c r="K433" s="3"/>
      <c r="L433" s="3"/>
      <c r="M433" s="3"/>
      <c r="N433" s="3"/>
      <c r="O433" s="3"/>
      <c r="P433" s="3"/>
    </row>
    <row r="434" spans="1:16">
      <c r="A434" s="3"/>
      <c r="B434" s="3"/>
      <c r="C434" s="3"/>
      <c r="D434" s="3"/>
      <c r="E434" s="3"/>
      <c r="F434" s="3"/>
      <c r="G434" s="3"/>
      <c r="H434" s="3"/>
      <c r="I434" s="3"/>
      <c r="J434" s="3"/>
      <c r="K434" s="3"/>
      <c r="L434" s="3"/>
      <c r="M434" s="3"/>
      <c r="N434" s="3"/>
      <c r="O434" s="3"/>
      <c r="P434" s="3"/>
    </row>
    <row r="435" spans="1:16">
      <c r="A435" s="3"/>
      <c r="B435" s="3"/>
      <c r="C435" s="3"/>
      <c r="D435" s="3"/>
      <c r="E435" s="3"/>
      <c r="F435" s="3"/>
      <c r="G435" s="3"/>
      <c r="H435" s="3"/>
      <c r="I435" s="3"/>
      <c r="J435" s="3"/>
      <c r="K435" s="3"/>
      <c r="L435" s="3"/>
      <c r="M435" s="3"/>
      <c r="N435" s="3"/>
      <c r="O435" s="3"/>
      <c r="P435" s="3"/>
    </row>
    <row r="436" spans="1:16">
      <c r="A436" s="3"/>
      <c r="B436" s="3"/>
      <c r="C436" s="3"/>
      <c r="D436" s="3"/>
      <c r="E436" s="3"/>
      <c r="F436" s="3"/>
      <c r="G436" s="3"/>
      <c r="H436" s="3"/>
      <c r="I436" s="3"/>
      <c r="J436" s="3"/>
      <c r="K436" s="3"/>
      <c r="L436" s="3"/>
      <c r="M436" s="3"/>
      <c r="N436" s="3"/>
      <c r="O436" s="3"/>
      <c r="P436" s="3"/>
    </row>
    <row r="437" spans="1:16">
      <c r="A437" s="3"/>
      <c r="B437" s="3"/>
      <c r="C437" s="3"/>
      <c r="D437" s="3"/>
      <c r="E437" s="3"/>
      <c r="F437" s="3"/>
      <c r="G437" s="3"/>
      <c r="H437" s="3"/>
      <c r="I437" s="3"/>
      <c r="J437" s="3"/>
      <c r="K437" s="3"/>
      <c r="L437" s="3"/>
      <c r="M437" s="3"/>
      <c r="N437" s="3"/>
      <c r="O437" s="3"/>
      <c r="P437" s="3"/>
    </row>
    <row r="438" spans="1:16">
      <c r="A438" s="3"/>
      <c r="B438" s="3"/>
      <c r="C438" s="3"/>
      <c r="D438" s="3"/>
      <c r="E438" s="3"/>
      <c r="F438" s="3"/>
      <c r="G438" s="3"/>
      <c r="H438" s="3"/>
      <c r="I438" s="3"/>
      <c r="J438" s="3"/>
      <c r="K438" s="3"/>
      <c r="L438" s="3"/>
      <c r="M438" s="3"/>
      <c r="N438" s="3"/>
      <c r="O438" s="3"/>
      <c r="P438" s="3"/>
    </row>
    <row r="439" spans="1:16">
      <c r="A439" s="3"/>
      <c r="B439" s="3"/>
      <c r="C439" s="3"/>
      <c r="D439" s="3"/>
      <c r="E439" s="3"/>
      <c r="F439" s="3"/>
      <c r="G439" s="3"/>
      <c r="H439" s="3"/>
      <c r="I439" s="3"/>
      <c r="J439" s="3"/>
      <c r="K439" s="3"/>
      <c r="L439" s="3"/>
      <c r="M439" s="3"/>
      <c r="N439" s="3"/>
      <c r="O439" s="3"/>
      <c r="P439" s="3"/>
    </row>
    <row r="440" spans="1:16">
      <c r="A440" s="3"/>
      <c r="B440" s="3"/>
      <c r="C440" s="3"/>
      <c r="D440" s="3"/>
      <c r="E440" s="3"/>
      <c r="F440" s="3"/>
      <c r="G440" s="3"/>
      <c r="H440" s="3"/>
      <c r="I440" s="3"/>
      <c r="J440" s="3"/>
      <c r="K440" s="3"/>
      <c r="L440" s="3"/>
      <c r="M440" s="3"/>
      <c r="N440" s="3"/>
      <c r="O440" s="3"/>
      <c r="P440" s="3"/>
    </row>
    <row r="441" spans="1:16">
      <c r="A441" s="3"/>
      <c r="B441" s="3"/>
      <c r="C441" s="3"/>
      <c r="D441" s="3"/>
      <c r="E441" s="3"/>
      <c r="F441" s="3"/>
      <c r="G441" s="3"/>
      <c r="H441" s="3"/>
      <c r="I441" s="3"/>
      <c r="J441" s="3"/>
      <c r="K441" s="3"/>
      <c r="L441" s="3"/>
      <c r="M441" s="3"/>
      <c r="N441" s="3"/>
      <c r="O441" s="3"/>
      <c r="P441" s="3"/>
    </row>
    <row r="442" spans="1:16">
      <c r="A442" s="3"/>
      <c r="B442" s="3"/>
      <c r="C442" s="3"/>
      <c r="D442" s="3"/>
      <c r="E442" s="3"/>
      <c r="F442" s="3"/>
      <c r="G442" s="3"/>
      <c r="H442" s="3"/>
      <c r="I442" s="3"/>
      <c r="J442" s="3"/>
      <c r="K442" s="3"/>
      <c r="L442" s="3"/>
      <c r="M442" s="3"/>
      <c r="N442" s="3"/>
      <c r="O442" s="3"/>
      <c r="P442" s="3"/>
    </row>
    <row r="443" spans="1:16">
      <c r="A443" s="3"/>
      <c r="B443" s="3"/>
      <c r="C443" s="3"/>
      <c r="D443" s="3"/>
      <c r="E443" s="3"/>
      <c r="F443" s="3"/>
      <c r="G443" s="3"/>
      <c r="H443" s="3"/>
      <c r="I443" s="3"/>
      <c r="J443" s="3"/>
      <c r="K443" s="3"/>
      <c r="L443" s="3"/>
      <c r="M443" s="3"/>
      <c r="N443" s="3"/>
      <c r="O443" s="3"/>
      <c r="P443" s="3"/>
    </row>
    <row r="444" spans="1:16">
      <c r="A444" s="3"/>
      <c r="B444" s="3"/>
      <c r="C444" s="3"/>
      <c r="D444" s="3"/>
      <c r="E444" s="3"/>
      <c r="F444" s="3"/>
      <c r="G444" s="3"/>
      <c r="H444" s="3"/>
      <c r="I444" s="3"/>
      <c r="J444" s="3"/>
      <c r="K444" s="3"/>
      <c r="L444" s="3"/>
      <c r="M444" s="3"/>
      <c r="N444" s="3"/>
      <c r="O444" s="3"/>
      <c r="P444" s="3"/>
    </row>
    <row r="445" spans="1:16">
      <c r="A445" s="3"/>
      <c r="B445" s="3"/>
      <c r="C445" s="3"/>
      <c r="D445" s="3"/>
      <c r="E445" s="3"/>
      <c r="F445" s="3"/>
      <c r="G445" s="3"/>
      <c r="H445" s="3"/>
      <c r="I445" s="3"/>
      <c r="J445" s="3"/>
      <c r="K445" s="3"/>
      <c r="L445" s="3"/>
      <c r="M445" s="3"/>
      <c r="N445" s="3"/>
      <c r="O445" s="3"/>
      <c r="P445" s="3"/>
    </row>
    <row r="446" spans="1:16">
      <c r="A446" s="3"/>
      <c r="B446" s="3"/>
      <c r="C446" s="3"/>
      <c r="D446" s="3"/>
      <c r="E446" s="3"/>
      <c r="F446" s="3"/>
      <c r="G446" s="3"/>
      <c r="H446" s="3"/>
      <c r="I446" s="3"/>
      <c r="J446" s="3"/>
      <c r="K446" s="3"/>
      <c r="L446" s="3"/>
      <c r="M446" s="3"/>
      <c r="N446" s="3"/>
      <c r="O446" s="3"/>
      <c r="P446" s="3"/>
    </row>
    <row r="447" spans="1:16">
      <c r="A447" s="3"/>
      <c r="B447" s="3"/>
      <c r="C447" s="3"/>
      <c r="D447" s="3"/>
      <c r="E447" s="3"/>
      <c r="F447" s="3"/>
      <c r="G447" s="3"/>
      <c r="H447" s="3"/>
      <c r="I447" s="3"/>
      <c r="J447" s="3"/>
      <c r="K447" s="3"/>
      <c r="L447" s="3"/>
      <c r="M447" s="3"/>
      <c r="N447" s="3"/>
      <c r="O447" s="3"/>
      <c r="P447" s="3"/>
    </row>
    <row r="448" spans="1:16">
      <c r="A448" s="3"/>
      <c r="B448" s="3"/>
      <c r="C448" s="3"/>
      <c r="D448" s="3"/>
      <c r="E448" s="3"/>
      <c r="F448" s="3"/>
      <c r="G448" s="3"/>
      <c r="H448" s="3"/>
      <c r="I448" s="3"/>
      <c r="J448" s="3"/>
      <c r="K448" s="3"/>
      <c r="L448" s="3"/>
      <c r="M448" s="3"/>
      <c r="N448" s="3"/>
      <c r="O448" s="3"/>
      <c r="P448" s="3"/>
    </row>
    <row r="449" spans="1:16">
      <c r="A449" s="3"/>
      <c r="B449" s="3"/>
      <c r="C449" s="3"/>
      <c r="D449" s="3"/>
      <c r="E449" s="3"/>
      <c r="F449" s="3"/>
      <c r="G449" s="3"/>
      <c r="H449" s="3"/>
      <c r="I449" s="3"/>
      <c r="J449" s="3"/>
      <c r="K449" s="3"/>
      <c r="L449" s="3"/>
      <c r="M449" s="3"/>
      <c r="N449" s="3"/>
      <c r="O449" s="3"/>
      <c r="P449" s="3"/>
    </row>
    <row r="450" spans="1:16">
      <c r="A450" s="3"/>
      <c r="B450" s="3"/>
      <c r="C450" s="3"/>
      <c r="D450" s="3"/>
      <c r="E450" s="3"/>
      <c r="F450" s="3"/>
      <c r="G450" s="3"/>
      <c r="H450" s="3"/>
      <c r="I450" s="3"/>
      <c r="J450" s="3"/>
      <c r="K450" s="3"/>
      <c r="L450" s="3"/>
      <c r="M450" s="3"/>
      <c r="N450" s="3"/>
      <c r="O450" s="3"/>
      <c r="P450" s="3"/>
    </row>
    <row r="451" spans="1:16">
      <c r="A451" s="3"/>
      <c r="B451" s="3"/>
      <c r="C451" s="3"/>
      <c r="D451" s="3"/>
      <c r="E451" s="3"/>
      <c r="F451" s="3"/>
      <c r="G451" s="3"/>
      <c r="H451" s="3"/>
      <c r="I451" s="3"/>
      <c r="J451" s="3"/>
      <c r="K451" s="3"/>
      <c r="L451" s="3"/>
      <c r="M451" s="3"/>
      <c r="N451" s="3"/>
      <c r="O451" s="3"/>
      <c r="P451" s="3"/>
    </row>
    <row r="452" spans="1:16">
      <c r="A452" s="3"/>
      <c r="B452" s="3"/>
      <c r="C452" s="3"/>
      <c r="D452" s="3"/>
      <c r="E452" s="3"/>
      <c r="F452" s="3"/>
      <c r="G452" s="3"/>
      <c r="H452" s="3"/>
      <c r="I452" s="3"/>
      <c r="J452" s="3"/>
      <c r="K452" s="3"/>
      <c r="L452" s="3"/>
      <c r="M452" s="3"/>
      <c r="N452" s="3"/>
      <c r="O452" s="3"/>
      <c r="P452" s="3"/>
    </row>
    <row r="453" spans="1:16">
      <c r="A453" s="3"/>
      <c r="B453" s="3"/>
      <c r="C453" s="3"/>
      <c r="D453" s="3"/>
      <c r="E453" s="3"/>
      <c r="F453" s="3"/>
      <c r="G453" s="3"/>
      <c r="H453" s="3"/>
      <c r="I453" s="3"/>
      <c r="J453" s="3"/>
      <c r="K453" s="3"/>
      <c r="L453" s="3"/>
      <c r="M453" s="3"/>
      <c r="N453" s="3"/>
      <c r="O453" s="3"/>
      <c r="P453" s="3"/>
    </row>
    <row r="454" spans="1:16">
      <c r="A454" s="3"/>
      <c r="B454" s="3"/>
      <c r="C454" s="3"/>
      <c r="D454" s="3"/>
      <c r="E454" s="3"/>
      <c r="F454" s="3"/>
      <c r="G454" s="3"/>
      <c r="H454" s="3"/>
      <c r="I454" s="3"/>
      <c r="J454" s="3"/>
      <c r="K454" s="3"/>
      <c r="L454" s="3"/>
      <c r="M454" s="3"/>
      <c r="N454" s="3"/>
      <c r="O454" s="3"/>
      <c r="P454" s="3"/>
    </row>
    <row r="455" spans="1:16">
      <c r="A455" s="3"/>
      <c r="B455" s="3"/>
      <c r="C455" s="3"/>
      <c r="D455" s="3"/>
      <c r="E455" s="3"/>
      <c r="F455" s="3"/>
      <c r="G455" s="3"/>
      <c r="H455" s="3"/>
      <c r="I455" s="3"/>
      <c r="J455" s="3"/>
      <c r="K455" s="3"/>
      <c r="L455" s="3"/>
      <c r="M455" s="3"/>
      <c r="N455" s="3"/>
      <c r="O455" s="3"/>
      <c r="P455" s="3"/>
    </row>
    <row r="456" spans="1:16">
      <c r="A456" s="3"/>
      <c r="B456" s="3"/>
      <c r="C456" s="3"/>
      <c r="D456" s="3"/>
      <c r="E456" s="3"/>
      <c r="F456" s="3"/>
      <c r="G456" s="3"/>
      <c r="H456" s="3"/>
      <c r="I456" s="3"/>
      <c r="J456" s="3"/>
      <c r="K456" s="3"/>
      <c r="L456" s="3"/>
      <c r="M456" s="3"/>
      <c r="N456" s="3"/>
      <c r="O456" s="3"/>
      <c r="P456" s="3"/>
    </row>
    <row r="457" spans="1:16">
      <c r="A457" s="3"/>
      <c r="B457" s="3"/>
      <c r="C457" s="3"/>
      <c r="D457" s="3"/>
      <c r="E457" s="3"/>
      <c r="F457" s="3"/>
      <c r="G457" s="3"/>
      <c r="H457" s="3"/>
      <c r="I457" s="3"/>
      <c r="J457" s="3"/>
      <c r="K457" s="3"/>
      <c r="L457" s="3"/>
      <c r="M457" s="3"/>
      <c r="N457" s="3"/>
      <c r="O457" s="3"/>
      <c r="P457" s="3"/>
    </row>
    <row r="458" spans="1:16">
      <c r="A458" s="3"/>
      <c r="B458" s="3"/>
      <c r="C458" s="3"/>
      <c r="D458" s="3"/>
      <c r="E458" s="3"/>
      <c r="F458" s="3"/>
      <c r="G458" s="3"/>
      <c r="H458" s="3"/>
      <c r="I458" s="3"/>
      <c r="J458" s="3"/>
      <c r="K458" s="3"/>
      <c r="L458" s="3"/>
      <c r="M458" s="3"/>
      <c r="N458" s="3"/>
      <c r="O458" s="3"/>
      <c r="P458" s="3"/>
    </row>
    <row r="459" spans="1:16">
      <c r="A459" s="3"/>
      <c r="B459" s="3"/>
      <c r="C459" s="3"/>
      <c r="D459" s="3"/>
      <c r="E459" s="3"/>
      <c r="F459" s="3"/>
      <c r="G459" s="3"/>
      <c r="H459" s="3"/>
      <c r="I459" s="3"/>
      <c r="J459" s="3"/>
      <c r="K459" s="3"/>
      <c r="L459" s="3"/>
      <c r="M459" s="3"/>
      <c r="N459" s="3"/>
      <c r="O459" s="3"/>
      <c r="P459" s="3"/>
    </row>
    <row r="460" spans="1:16">
      <c r="A460" s="3"/>
      <c r="B460" s="3"/>
      <c r="C460" s="3"/>
      <c r="D460" s="3"/>
      <c r="E460" s="3"/>
      <c r="F460" s="3"/>
      <c r="G460" s="3"/>
      <c r="H460" s="3"/>
      <c r="I460" s="3"/>
      <c r="J460" s="3"/>
      <c r="K460" s="3"/>
      <c r="L460" s="3"/>
      <c r="M460" s="3"/>
      <c r="N460" s="3"/>
      <c r="O460" s="3"/>
      <c r="P460" s="3"/>
    </row>
    <row r="461" spans="1:16">
      <c r="A461" s="3"/>
      <c r="B461" s="3"/>
      <c r="C461" s="3"/>
      <c r="D461" s="3"/>
      <c r="E461" s="3"/>
      <c r="F461" s="3"/>
      <c r="G461" s="3"/>
      <c r="H461" s="3"/>
      <c r="I461" s="3"/>
      <c r="J461" s="3"/>
      <c r="K461" s="3"/>
      <c r="L461" s="3"/>
      <c r="M461" s="3"/>
      <c r="N461" s="3"/>
      <c r="O461" s="3"/>
      <c r="P461" s="3"/>
    </row>
    <row r="462" spans="1:16">
      <c r="A462" s="3"/>
      <c r="B462" s="3"/>
      <c r="C462" s="3"/>
      <c r="D462" s="3"/>
      <c r="E462" s="3"/>
      <c r="F462" s="3"/>
      <c r="G462" s="3"/>
      <c r="H462" s="3"/>
      <c r="I462" s="3"/>
      <c r="J462" s="3"/>
      <c r="K462" s="3"/>
      <c r="L462" s="3"/>
      <c r="M462" s="3"/>
      <c r="N462" s="3"/>
      <c r="O462" s="3"/>
      <c r="P462" s="3"/>
    </row>
    <row r="463" spans="1:16">
      <c r="A463" s="3"/>
      <c r="B463" s="3"/>
      <c r="C463" s="3"/>
      <c r="D463" s="3"/>
      <c r="E463" s="3"/>
      <c r="F463" s="3"/>
      <c r="G463" s="3"/>
      <c r="H463" s="3"/>
      <c r="I463" s="3"/>
      <c r="J463" s="3"/>
      <c r="K463" s="3"/>
      <c r="L463" s="3"/>
      <c r="M463" s="3"/>
      <c r="N463" s="3"/>
      <c r="O463" s="3"/>
      <c r="P463" s="3"/>
    </row>
    <row r="464" spans="1:16">
      <c r="A464" s="3"/>
      <c r="B464" s="3"/>
      <c r="C464" s="3"/>
      <c r="D464" s="3"/>
      <c r="E464" s="3"/>
      <c r="F464" s="3"/>
      <c r="G464" s="3"/>
      <c r="H464" s="3"/>
      <c r="I464" s="3"/>
      <c r="J464" s="3"/>
      <c r="K464" s="3"/>
      <c r="L464" s="3"/>
      <c r="M464" s="3"/>
      <c r="N464" s="3"/>
      <c r="O464" s="3"/>
      <c r="P464" s="3"/>
    </row>
    <row r="465" spans="1:16">
      <c r="A465" s="3"/>
      <c r="B465" s="3"/>
      <c r="C465" s="3"/>
      <c r="D465" s="3"/>
      <c r="E465" s="3"/>
      <c r="F465" s="3"/>
      <c r="G465" s="3"/>
      <c r="H465" s="3"/>
      <c r="I465" s="3"/>
      <c r="J465" s="3"/>
      <c r="K465" s="3"/>
      <c r="L465" s="3"/>
      <c r="M465" s="3"/>
      <c r="N465" s="3"/>
      <c r="O465" s="3"/>
      <c r="P465" s="3"/>
    </row>
    <row r="466" spans="1:16">
      <c r="A466" s="3"/>
      <c r="B466" s="3"/>
      <c r="C466" s="3"/>
      <c r="D466" s="3"/>
      <c r="E466" s="3"/>
      <c r="F466" s="3"/>
      <c r="G466" s="3"/>
      <c r="H466" s="3"/>
      <c r="I466" s="3"/>
      <c r="J466" s="3"/>
      <c r="K466" s="3"/>
      <c r="L466" s="3"/>
      <c r="M466" s="3"/>
      <c r="N466" s="3"/>
      <c r="O466" s="3"/>
      <c r="P466" s="3"/>
    </row>
    <row r="467" spans="1:16">
      <c r="A467" s="3"/>
      <c r="B467" s="3"/>
      <c r="C467" s="3"/>
      <c r="D467" s="3"/>
      <c r="E467" s="3"/>
      <c r="F467" s="3"/>
      <c r="G467" s="3"/>
      <c r="H467" s="3"/>
      <c r="I467" s="3"/>
      <c r="J467" s="3"/>
      <c r="K467" s="3"/>
      <c r="L467" s="3"/>
      <c r="M467" s="3"/>
      <c r="N467" s="3"/>
      <c r="O467" s="3"/>
      <c r="P467" s="3"/>
    </row>
    <row r="468" spans="1:16">
      <c r="A468" s="3"/>
      <c r="B468" s="3"/>
      <c r="C468" s="3"/>
      <c r="D468" s="3"/>
      <c r="E468" s="3"/>
      <c r="F468" s="3"/>
      <c r="G468" s="3"/>
      <c r="H468" s="3"/>
      <c r="I468" s="3"/>
      <c r="J468" s="3"/>
      <c r="K468" s="3"/>
      <c r="L468" s="3"/>
      <c r="M468" s="3"/>
      <c r="N468" s="3"/>
      <c r="O468" s="3"/>
      <c r="P468" s="3"/>
    </row>
    <row r="469" spans="1:16">
      <c r="A469" s="3"/>
      <c r="B469" s="3"/>
      <c r="C469" s="3"/>
      <c r="D469" s="3"/>
      <c r="E469" s="3"/>
      <c r="F469" s="3"/>
      <c r="G469" s="3"/>
      <c r="H469" s="3"/>
      <c r="I469" s="3"/>
      <c r="J469" s="3"/>
      <c r="K469" s="3"/>
      <c r="L469" s="3"/>
      <c r="M469" s="3"/>
      <c r="N469" s="3"/>
      <c r="O469" s="3"/>
      <c r="P469" s="3"/>
    </row>
    <row r="470" spans="1:16">
      <c r="A470" s="3"/>
      <c r="B470" s="3"/>
      <c r="C470" s="3"/>
      <c r="D470" s="3"/>
      <c r="E470" s="3"/>
      <c r="F470" s="3"/>
      <c r="G470" s="3"/>
      <c r="H470" s="3"/>
      <c r="I470" s="3"/>
      <c r="J470" s="3"/>
      <c r="K470" s="3"/>
      <c r="L470" s="3"/>
      <c r="M470" s="3"/>
      <c r="N470" s="3"/>
      <c r="O470" s="3"/>
      <c r="P470" s="3"/>
    </row>
    <row r="471" spans="1:16">
      <c r="A471" s="3"/>
      <c r="B471" s="3"/>
      <c r="C471" s="3"/>
      <c r="D471" s="3"/>
      <c r="E471" s="3"/>
      <c r="F471" s="3"/>
      <c r="G471" s="3"/>
      <c r="H471" s="3"/>
      <c r="I471" s="3"/>
      <c r="J471" s="3"/>
      <c r="K471" s="3"/>
      <c r="L471" s="3"/>
      <c r="M471" s="3"/>
      <c r="N471" s="3"/>
      <c r="O471" s="3"/>
      <c r="P471" s="3"/>
    </row>
    <row r="472" spans="1:16">
      <c r="A472" s="3"/>
      <c r="B472" s="3"/>
      <c r="C472" s="3"/>
      <c r="D472" s="3"/>
      <c r="E472" s="3"/>
      <c r="F472" s="3"/>
      <c r="G472" s="3"/>
      <c r="H472" s="3"/>
      <c r="I472" s="3"/>
      <c r="J472" s="3"/>
      <c r="K472" s="3"/>
      <c r="L472" s="3"/>
      <c r="M472" s="3"/>
      <c r="N472" s="3"/>
      <c r="O472" s="3"/>
      <c r="P472" s="3"/>
    </row>
    <row r="473" spans="1:16">
      <c r="A473" s="3"/>
      <c r="B473" s="3"/>
      <c r="C473" s="3"/>
      <c r="D473" s="3"/>
      <c r="E473" s="3"/>
      <c r="F473" s="3"/>
      <c r="G473" s="3"/>
      <c r="H473" s="3"/>
      <c r="I473" s="3"/>
      <c r="J473" s="3"/>
      <c r="K473" s="3"/>
      <c r="L473" s="3"/>
      <c r="M473" s="3"/>
      <c r="N473" s="3"/>
      <c r="O473" s="3"/>
      <c r="P473" s="3"/>
    </row>
    <row r="474" spans="1:16">
      <c r="A474" s="3"/>
      <c r="B474" s="3"/>
      <c r="C474" s="3"/>
      <c r="D474" s="3"/>
      <c r="E474" s="3"/>
      <c r="F474" s="3"/>
      <c r="G474" s="3"/>
      <c r="H474" s="3"/>
      <c r="I474" s="3"/>
      <c r="J474" s="3"/>
      <c r="K474" s="3"/>
      <c r="L474" s="3"/>
      <c r="M474" s="3"/>
      <c r="N474" s="3"/>
      <c r="O474" s="3"/>
      <c r="P474" s="3"/>
    </row>
    <row r="475" spans="1:16">
      <c r="A475" s="3"/>
      <c r="B475" s="3"/>
      <c r="C475" s="3"/>
      <c r="D475" s="3"/>
      <c r="E475" s="3"/>
      <c r="F475" s="3"/>
      <c r="G475" s="3"/>
      <c r="H475" s="3"/>
      <c r="I475" s="3"/>
      <c r="J475" s="3"/>
      <c r="K475" s="3"/>
      <c r="L475" s="3"/>
      <c r="M475" s="3"/>
      <c r="N475" s="3"/>
      <c r="O475" s="3"/>
      <c r="P475" s="3"/>
    </row>
    <row r="476" spans="1:16">
      <c r="A476" s="3"/>
      <c r="B476" s="3"/>
      <c r="C476" s="3"/>
      <c r="D476" s="3"/>
      <c r="E476" s="3"/>
      <c r="F476" s="3"/>
      <c r="G476" s="3"/>
      <c r="H476" s="3"/>
      <c r="I476" s="3"/>
      <c r="J476" s="3"/>
      <c r="K476" s="3"/>
      <c r="L476" s="3"/>
      <c r="M476" s="3"/>
      <c r="N476" s="3"/>
      <c r="O476" s="3"/>
      <c r="P476" s="3"/>
    </row>
    <row r="477" spans="1:16">
      <c r="A477" s="3"/>
      <c r="B477" s="3"/>
      <c r="C477" s="3"/>
      <c r="D477" s="3"/>
      <c r="E477" s="3"/>
      <c r="F477" s="3"/>
      <c r="G477" s="3"/>
      <c r="H477" s="3"/>
      <c r="I477" s="3"/>
      <c r="J477" s="3"/>
      <c r="K477" s="3"/>
      <c r="L477" s="3"/>
      <c r="M477" s="3"/>
      <c r="N477" s="3"/>
      <c r="O477" s="3"/>
      <c r="P477" s="3"/>
    </row>
    <row r="478" spans="1:16">
      <c r="A478" s="3"/>
      <c r="B478" s="3"/>
      <c r="C478" s="3"/>
      <c r="D478" s="3"/>
      <c r="E478" s="3"/>
      <c r="F478" s="3"/>
      <c r="G478" s="3"/>
      <c r="H478" s="3"/>
      <c r="I478" s="3"/>
      <c r="J478" s="3"/>
      <c r="K478" s="3"/>
      <c r="L478" s="3"/>
      <c r="M478" s="3"/>
      <c r="N478" s="3"/>
      <c r="O478" s="3"/>
      <c r="P478" s="3"/>
    </row>
    <row r="479" spans="1:16">
      <c r="A479" s="3"/>
      <c r="B479" s="3"/>
      <c r="C479" s="3"/>
      <c r="D479" s="3"/>
      <c r="E479" s="3"/>
      <c r="F479" s="3"/>
      <c r="G479" s="3"/>
      <c r="H479" s="3"/>
      <c r="I479" s="3"/>
      <c r="J479" s="3"/>
      <c r="K479" s="3"/>
      <c r="L479" s="3"/>
      <c r="M479" s="3"/>
      <c r="N479" s="3"/>
      <c r="O479" s="3"/>
      <c r="P479" s="3"/>
    </row>
    <row r="480" spans="1:16">
      <c r="A480" s="3"/>
      <c r="B480" s="3"/>
      <c r="C480" s="3"/>
      <c r="D480" s="3"/>
      <c r="E480" s="3"/>
      <c r="F480" s="3"/>
      <c r="G480" s="3"/>
      <c r="H480" s="3"/>
      <c r="I480" s="3"/>
      <c r="J480" s="3"/>
      <c r="K480" s="3"/>
      <c r="L480" s="3"/>
      <c r="M480" s="3"/>
      <c r="N480" s="3"/>
      <c r="O480" s="3"/>
      <c r="P480" s="3"/>
    </row>
    <row r="481" spans="1:16">
      <c r="A481" s="3"/>
      <c r="B481" s="3"/>
      <c r="C481" s="3"/>
      <c r="D481" s="3"/>
      <c r="E481" s="3"/>
      <c r="F481" s="3"/>
      <c r="G481" s="3"/>
      <c r="H481" s="3"/>
      <c r="I481" s="3"/>
      <c r="J481" s="3"/>
      <c r="K481" s="3"/>
      <c r="L481" s="3"/>
      <c r="M481" s="3"/>
      <c r="N481" s="3"/>
      <c r="O481" s="3"/>
      <c r="P481" s="3"/>
    </row>
    <row r="482" spans="1:16">
      <c r="A482" s="3"/>
      <c r="B482" s="3"/>
      <c r="C482" s="3"/>
      <c r="D482" s="3"/>
      <c r="E482" s="3"/>
      <c r="F482" s="3"/>
      <c r="G482" s="3"/>
      <c r="H482" s="3"/>
      <c r="I482" s="3"/>
      <c r="J482" s="3"/>
      <c r="K482" s="3"/>
      <c r="L482" s="3"/>
      <c r="M482" s="3"/>
      <c r="N482" s="3"/>
      <c r="O482" s="3"/>
      <c r="P482" s="3"/>
    </row>
    <row r="483" spans="1:16">
      <c r="A483" s="3"/>
      <c r="B483" s="3"/>
      <c r="C483" s="3"/>
      <c r="D483" s="3"/>
      <c r="E483" s="3"/>
      <c r="F483" s="3"/>
      <c r="G483" s="3"/>
      <c r="H483" s="3"/>
      <c r="I483" s="3"/>
      <c r="J483" s="3"/>
      <c r="K483" s="3"/>
      <c r="L483" s="3"/>
      <c r="M483" s="3"/>
      <c r="N483" s="3"/>
      <c r="O483" s="3"/>
      <c r="P483" s="3"/>
    </row>
    <row r="484" spans="1:16">
      <c r="A484" s="3"/>
      <c r="B484" s="3"/>
      <c r="C484" s="3"/>
      <c r="D484" s="3"/>
      <c r="E484" s="3"/>
      <c r="F484" s="3"/>
      <c r="G484" s="3"/>
      <c r="H484" s="3"/>
      <c r="I484" s="3"/>
      <c r="J484" s="3"/>
      <c r="K484" s="3"/>
      <c r="L484" s="3"/>
      <c r="M484" s="3"/>
      <c r="N484" s="3"/>
      <c r="O484" s="3"/>
      <c r="P484" s="3"/>
    </row>
    <row r="485" spans="1:16">
      <c r="A485" s="3"/>
      <c r="B485" s="3"/>
      <c r="C485" s="3"/>
      <c r="D485" s="3"/>
      <c r="E485" s="3"/>
      <c r="F485" s="3"/>
      <c r="G485" s="3"/>
      <c r="H485" s="3"/>
      <c r="I485" s="3"/>
      <c r="J485" s="3"/>
      <c r="K485" s="3"/>
      <c r="L485" s="3"/>
      <c r="M485" s="3"/>
      <c r="N485" s="3"/>
      <c r="O485" s="3"/>
      <c r="P485" s="3"/>
    </row>
    <row r="486" spans="1:16">
      <c r="A486" s="3"/>
      <c r="B486" s="3"/>
      <c r="C486" s="3"/>
      <c r="D486" s="3"/>
      <c r="E486" s="3"/>
      <c r="F486" s="3"/>
      <c r="G486" s="3"/>
      <c r="H486" s="3"/>
      <c r="I486" s="3"/>
      <c r="J486" s="3"/>
      <c r="K486" s="3"/>
      <c r="L486" s="3"/>
      <c r="M486" s="3"/>
      <c r="N486" s="3"/>
      <c r="O486" s="3"/>
      <c r="P486" s="3"/>
    </row>
    <row r="487" spans="1:16">
      <c r="A487" s="3"/>
      <c r="B487" s="3"/>
      <c r="C487" s="3"/>
      <c r="D487" s="3"/>
      <c r="E487" s="3"/>
      <c r="F487" s="3"/>
      <c r="G487" s="3"/>
      <c r="H487" s="3"/>
      <c r="I487" s="3"/>
      <c r="J487" s="3"/>
      <c r="K487" s="3"/>
      <c r="L487" s="3"/>
      <c r="M487" s="3"/>
      <c r="N487" s="3"/>
      <c r="O487" s="3"/>
      <c r="P487" s="3"/>
    </row>
    <row r="488" spans="1:16">
      <c r="A488" s="3"/>
      <c r="B488" s="3"/>
      <c r="C488" s="3"/>
      <c r="D488" s="3"/>
      <c r="E488" s="3"/>
      <c r="F488" s="3"/>
      <c r="G488" s="3"/>
      <c r="H488" s="3"/>
      <c r="I488" s="3"/>
      <c r="J488" s="3"/>
      <c r="K488" s="3"/>
      <c r="L488" s="3"/>
      <c r="M488" s="3"/>
      <c r="N488" s="3"/>
      <c r="O488" s="3"/>
      <c r="P488" s="3"/>
    </row>
    <row r="489" spans="1:16">
      <c r="A489" s="3"/>
      <c r="B489" s="3"/>
      <c r="C489" s="3"/>
      <c r="D489" s="3"/>
      <c r="E489" s="3"/>
      <c r="F489" s="3"/>
      <c r="G489" s="3"/>
      <c r="H489" s="3"/>
      <c r="I489" s="3"/>
      <c r="J489" s="3"/>
      <c r="K489" s="3"/>
      <c r="L489" s="3"/>
      <c r="M489" s="3"/>
      <c r="N489" s="3"/>
      <c r="O489" s="3"/>
      <c r="P489" s="3"/>
    </row>
    <row r="490" spans="1:16">
      <c r="A490" s="3"/>
      <c r="B490" s="3"/>
      <c r="C490" s="3"/>
      <c r="D490" s="3"/>
      <c r="E490" s="3"/>
      <c r="F490" s="3"/>
      <c r="G490" s="3"/>
      <c r="H490" s="3"/>
      <c r="I490" s="3"/>
      <c r="J490" s="3"/>
      <c r="K490" s="3"/>
      <c r="L490" s="3"/>
      <c r="M490" s="3"/>
      <c r="N490" s="3"/>
      <c r="O490" s="3"/>
      <c r="P490" s="3"/>
    </row>
    <row r="491" spans="1:16">
      <c r="A491" s="3"/>
      <c r="B491" s="3"/>
      <c r="C491" s="3"/>
      <c r="D491" s="3"/>
      <c r="E491" s="3"/>
      <c r="F491" s="3"/>
      <c r="G491" s="3"/>
      <c r="H491" s="3"/>
      <c r="I491" s="3"/>
      <c r="J491" s="3"/>
      <c r="K491" s="3"/>
      <c r="L491" s="3"/>
      <c r="M491" s="3"/>
      <c r="N491" s="3"/>
      <c r="O491" s="3"/>
      <c r="P491" s="3"/>
    </row>
    <row r="492" spans="1:16">
      <c r="A492" s="3"/>
      <c r="B492" s="3"/>
      <c r="C492" s="3"/>
      <c r="D492" s="3"/>
      <c r="E492" s="3"/>
      <c r="F492" s="3"/>
      <c r="G492" s="3"/>
      <c r="H492" s="3"/>
      <c r="I492" s="3"/>
      <c r="J492" s="3"/>
      <c r="K492" s="3"/>
      <c r="L492" s="3"/>
      <c r="M492" s="3"/>
      <c r="N492" s="3"/>
      <c r="O492" s="3"/>
      <c r="P492" s="3"/>
    </row>
    <row r="493" spans="1:16">
      <c r="A493" s="3"/>
      <c r="B493" s="3"/>
      <c r="C493" s="3"/>
      <c r="D493" s="3"/>
      <c r="E493" s="3"/>
      <c r="F493" s="3"/>
      <c r="G493" s="3"/>
      <c r="H493" s="3"/>
      <c r="I493" s="3"/>
      <c r="J493" s="3"/>
      <c r="K493" s="3"/>
      <c r="L493" s="3"/>
      <c r="M493" s="3"/>
      <c r="N493" s="3"/>
      <c r="O493" s="3"/>
      <c r="P493" s="3"/>
    </row>
    <row r="494" spans="1:16">
      <c r="A494" s="3"/>
      <c r="B494" s="3"/>
      <c r="C494" s="3"/>
      <c r="D494" s="3"/>
      <c r="E494" s="3"/>
      <c r="F494" s="3"/>
      <c r="G494" s="3"/>
      <c r="H494" s="3"/>
      <c r="I494" s="3"/>
      <c r="J494" s="3"/>
      <c r="K494" s="3"/>
      <c r="L494" s="3"/>
      <c r="M494" s="3"/>
      <c r="N494" s="3"/>
      <c r="O494" s="3"/>
      <c r="P494" s="3"/>
    </row>
    <row r="495" spans="1:16">
      <c r="A495" s="3"/>
      <c r="B495" s="3"/>
      <c r="C495" s="3"/>
      <c r="D495" s="3"/>
      <c r="E495" s="3"/>
      <c r="F495" s="3"/>
      <c r="G495" s="3"/>
      <c r="H495" s="3"/>
      <c r="I495" s="3"/>
      <c r="J495" s="3"/>
      <c r="K495" s="3"/>
      <c r="L495" s="3"/>
      <c r="M495" s="3"/>
      <c r="N495" s="3"/>
      <c r="O495" s="3"/>
      <c r="P495" s="3"/>
    </row>
    <row r="496" spans="1:16">
      <c r="A496" s="3"/>
      <c r="B496" s="3"/>
      <c r="C496" s="3"/>
      <c r="D496" s="3"/>
      <c r="E496" s="3"/>
      <c r="F496" s="3"/>
      <c r="G496" s="3"/>
      <c r="H496" s="3"/>
      <c r="I496" s="3"/>
      <c r="J496" s="3"/>
      <c r="K496" s="3"/>
      <c r="L496" s="3"/>
      <c r="M496" s="3"/>
      <c r="N496" s="3"/>
      <c r="O496" s="3"/>
      <c r="P496" s="3"/>
    </row>
    <row r="497" spans="1:16">
      <c r="A497" s="3"/>
      <c r="B497" s="3"/>
      <c r="C497" s="3"/>
      <c r="D497" s="3"/>
      <c r="E497" s="3"/>
      <c r="F497" s="3"/>
      <c r="G497" s="3"/>
      <c r="H497" s="3"/>
      <c r="I497" s="3"/>
      <c r="J497" s="3"/>
      <c r="K497" s="3"/>
      <c r="L497" s="3"/>
      <c r="M497" s="3"/>
      <c r="N497" s="3"/>
      <c r="O497" s="3"/>
      <c r="P497" s="3"/>
    </row>
    <row r="498" spans="1:16">
      <c r="A498" s="3"/>
      <c r="B498" s="3"/>
      <c r="C498" s="3"/>
      <c r="D498" s="3"/>
      <c r="E498" s="3"/>
      <c r="F498" s="3"/>
      <c r="G498" s="3"/>
      <c r="H498" s="3"/>
      <c r="I498" s="3"/>
      <c r="J498" s="3"/>
      <c r="K498" s="3"/>
      <c r="L498" s="3"/>
      <c r="M498" s="3"/>
      <c r="N498" s="3"/>
      <c r="O498" s="3"/>
      <c r="P498" s="3"/>
    </row>
    <row r="499" spans="1:16">
      <c r="A499" s="3"/>
      <c r="B499" s="3"/>
      <c r="C499" s="3"/>
      <c r="D499" s="3"/>
      <c r="E499" s="3"/>
      <c r="F499" s="3"/>
      <c r="G499" s="3"/>
      <c r="H499" s="3"/>
      <c r="I499" s="3"/>
      <c r="J499" s="3"/>
      <c r="K499" s="3"/>
      <c r="L499" s="3"/>
      <c r="M499" s="3"/>
      <c r="N499" s="3"/>
      <c r="O499" s="3"/>
      <c r="P499" s="3"/>
    </row>
    <row r="500" spans="1:16">
      <c r="A500" s="3"/>
      <c r="B500" s="3"/>
      <c r="C500" s="3"/>
      <c r="D500" s="3"/>
      <c r="E500" s="3"/>
      <c r="F500" s="3"/>
      <c r="G500" s="3"/>
      <c r="H500" s="3"/>
      <c r="I500" s="3"/>
      <c r="J500" s="3"/>
      <c r="K500" s="3"/>
      <c r="L500" s="3"/>
      <c r="M500" s="3"/>
      <c r="N500" s="3"/>
      <c r="O500" s="3"/>
      <c r="P500" s="3"/>
    </row>
    <row r="501" spans="1:16">
      <c r="A501" s="3"/>
      <c r="B501" s="3"/>
      <c r="C501" s="3"/>
      <c r="D501" s="3"/>
      <c r="E501" s="3"/>
      <c r="F501" s="3"/>
      <c r="G501" s="3"/>
      <c r="H501" s="3"/>
      <c r="I501" s="3"/>
      <c r="J501" s="3"/>
      <c r="K501" s="3"/>
      <c r="L501" s="3"/>
      <c r="M501" s="3"/>
      <c r="N501" s="3"/>
      <c r="O501" s="3"/>
      <c r="P501" s="3"/>
    </row>
    <row r="502" spans="1:16">
      <c r="A502" s="3"/>
      <c r="B502" s="3"/>
      <c r="C502" s="3"/>
      <c r="D502" s="3"/>
      <c r="E502" s="3"/>
      <c r="F502" s="3"/>
      <c r="G502" s="3"/>
      <c r="H502" s="3"/>
      <c r="I502" s="3"/>
      <c r="J502" s="3"/>
      <c r="K502" s="3"/>
      <c r="L502" s="3"/>
      <c r="M502" s="3"/>
      <c r="N502" s="3"/>
      <c r="O502" s="3"/>
      <c r="P502" s="3"/>
    </row>
    <row r="503" spans="1:16">
      <c r="A503" s="3"/>
      <c r="B503" s="3"/>
      <c r="C503" s="3"/>
      <c r="D503" s="3"/>
      <c r="E503" s="3"/>
      <c r="F503" s="3"/>
      <c r="G503" s="3"/>
      <c r="H503" s="3"/>
      <c r="I503" s="3"/>
      <c r="J503" s="3"/>
      <c r="K503" s="3"/>
      <c r="L503" s="3"/>
      <c r="M503" s="3"/>
      <c r="N503" s="3"/>
      <c r="O503" s="3"/>
      <c r="P503" s="3"/>
    </row>
    <row r="504" spans="1:16">
      <c r="A504" s="3"/>
      <c r="B504" s="3"/>
      <c r="C504" s="3"/>
      <c r="D504" s="3"/>
      <c r="E504" s="3"/>
      <c r="F504" s="3"/>
      <c r="G504" s="3"/>
      <c r="H504" s="3"/>
      <c r="I504" s="3"/>
      <c r="J504" s="3"/>
      <c r="K504" s="3"/>
      <c r="L504" s="3"/>
      <c r="M504" s="3"/>
      <c r="N504" s="3"/>
      <c r="O504" s="3"/>
      <c r="P504" s="3"/>
    </row>
    <row r="505" spans="1:16">
      <c r="A505" s="3"/>
      <c r="B505" s="3"/>
      <c r="C505" s="3"/>
      <c r="D505" s="3"/>
      <c r="E505" s="3"/>
      <c r="F505" s="3"/>
      <c r="G505" s="3"/>
      <c r="H505" s="3"/>
      <c r="I505" s="3"/>
      <c r="J505" s="3"/>
      <c r="K505" s="3"/>
      <c r="L505" s="3"/>
      <c r="M505" s="3"/>
      <c r="N505" s="3"/>
      <c r="O505" s="3"/>
      <c r="P505" s="3"/>
    </row>
    <row r="506" spans="1:16">
      <c r="A506" s="3"/>
      <c r="B506" s="3"/>
      <c r="C506" s="3"/>
      <c r="D506" s="3"/>
      <c r="E506" s="3"/>
      <c r="F506" s="3"/>
      <c r="G506" s="3"/>
      <c r="H506" s="3"/>
      <c r="I506" s="3"/>
      <c r="J506" s="3"/>
      <c r="K506" s="3"/>
      <c r="L506" s="3"/>
      <c r="M506" s="3"/>
      <c r="N506" s="3"/>
      <c r="O506" s="3"/>
      <c r="P506" s="3"/>
    </row>
    <row r="507" spans="1:16">
      <c r="A507" s="3"/>
      <c r="B507" s="3"/>
      <c r="C507" s="3"/>
      <c r="D507" s="3"/>
      <c r="E507" s="3"/>
      <c r="F507" s="3"/>
      <c r="G507" s="3"/>
      <c r="H507" s="3"/>
      <c r="I507" s="3"/>
      <c r="J507" s="3"/>
      <c r="K507" s="3"/>
      <c r="L507" s="3"/>
      <c r="M507" s="3"/>
      <c r="N507" s="3"/>
      <c r="O507" s="3"/>
      <c r="P507" s="3"/>
    </row>
    <row r="508" spans="1:16">
      <c r="A508" s="3"/>
      <c r="B508" s="3"/>
      <c r="C508" s="3"/>
      <c r="D508" s="3"/>
      <c r="E508" s="3"/>
      <c r="F508" s="3"/>
      <c r="G508" s="3"/>
      <c r="H508" s="3"/>
      <c r="I508" s="3"/>
      <c r="J508" s="3"/>
      <c r="K508" s="3"/>
      <c r="L508" s="3"/>
      <c r="M508" s="3"/>
      <c r="N508" s="3"/>
      <c r="O508" s="3"/>
      <c r="P508" s="3"/>
    </row>
    <row r="509" spans="1:16">
      <c r="A509" s="3"/>
      <c r="B509" s="3"/>
      <c r="C509" s="3"/>
      <c r="D509" s="3"/>
      <c r="E509" s="3"/>
      <c r="F509" s="3"/>
      <c r="G509" s="3"/>
      <c r="H509" s="3"/>
      <c r="I509" s="3"/>
      <c r="J509" s="3"/>
      <c r="K509" s="3"/>
      <c r="L509" s="3"/>
      <c r="M509" s="3"/>
      <c r="N509" s="3"/>
      <c r="O509" s="3"/>
      <c r="P509" s="3"/>
    </row>
    <row r="510" spans="1:16">
      <c r="A510" s="3"/>
      <c r="B510" s="3"/>
      <c r="C510" s="3"/>
      <c r="D510" s="3"/>
      <c r="E510" s="3"/>
      <c r="F510" s="3"/>
      <c r="G510" s="3"/>
      <c r="H510" s="3"/>
      <c r="I510" s="3"/>
      <c r="J510" s="3"/>
      <c r="K510" s="3"/>
      <c r="L510" s="3"/>
      <c r="M510" s="3"/>
      <c r="N510" s="3"/>
      <c r="O510" s="3"/>
      <c r="P510" s="3"/>
    </row>
    <row r="511" spans="1:16">
      <c r="A511" s="3"/>
      <c r="B511" s="3"/>
      <c r="C511" s="3"/>
      <c r="D511" s="3"/>
      <c r="E511" s="3"/>
      <c r="F511" s="3"/>
      <c r="G511" s="3"/>
      <c r="H511" s="3"/>
      <c r="I511" s="3"/>
      <c r="J511" s="3"/>
      <c r="K511" s="3"/>
      <c r="L511" s="3"/>
      <c r="M511" s="3"/>
      <c r="N511" s="3"/>
      <c r="O511" s="3"/>
      <c r="P511" s="3"/>
    </row>
    <row r="512" spans="1:16">
      <c r="A512" s="3"/>
      <c r="B512" s="3"/>
      <c r="C512" s="3"/>
      <c r="D512" s="3"/>
      <c r="E512" s="3"/>
      <c r="F512" s="3"/>
      <c r="G512" s="3"/>
      <c r="H512" s="3"/>
      <c r="I512" s="3"/>
      <c r="J512" s="3"/>
      <c r="K512" s="3"/>
      <c r="L512" s="3"/>
      <c r="M512" s="3"/>
      <c r="N512" s="3"/>
      <c r="O512" s="3"/>
      <c r="P512" s="3"/>
    </row>
    <row r="513" spans="1:16">
      <c r="A513" s="3"/>
      <c r="B513" s="3"/>
      <c r="C513" s="3"/>
      <c r="D513" s="3"/>
      <c r="E513" s="3"/>
      <c r="F513" s="3"/>
      <c r="G513" s="3"/>
      <c r="H513" s="3"/>
      <c r="I513" s="3"/>
      <c r="J513" s="3"/>
      <c r="K513" s="3"/>
      <c r="L513" s="3"/>
      <c r="M513" s="3"/>
      <c r="N513" s="3"/>
      <c r="O513" s="3"/>
      <c r="P513" s="3"/>
    </row>
    <row r="514" spans="1:16">
      <c r="A514" s="3"/>
      <c r="B514" s="3"/>
      <c r="C514" s="3"/>
      <c r="D514" s="3"/>
      <c r="E514" s="3"/>
      <c r="F514" s="3"/>
      <c r="G514" s="3"/>
      <c r="H514" s="3"/>
      <c r="I514" s="3"/>
      <c r="J514" s="3"/>
      <c r="K514" s="3"/>
      <c r="L514" s="3"/>
      <c r="M514" s="3"/>
      <c r="N514" s="3"/>
      <c r="O514" s="3"/>
      <c r="P514" s="3"/>
    </row>
    <row r="515" spans="1:16">
      <c r="A515" s="3"/>
      <c r="B515" s="3"/>
      <c r="C515" s="3"/>
      <c r="D515" s="3"/>
      <c r="E515" s="3"/>
      <c r="F515" s="3"/>
      <c r="G515" s="3"/>
      <c r="H515" s="3"/>
      <c r="I515" s="3"/>
      <c r="J515" s="3"/>
      <c r="K515" s="3"/>
      <c r="L515" s="3"/>
      <c r="M515" s="3"/>
      <c r="N515" s="3"/>
      <c r="O515" s="3"/>
      <c r="P515" s="3"/>
    </row>
    <row r="516" spans="1:16">
      <c r="A516" s="3"/>
      <c r="B516" s="3"/>
      <c r="C516" s="3"/>
      <c r="D516" s="3"/>
      <c r="E516" s="3"/>
      <c r="F516" s="3"/>
      <c r="G516" s="3"/>
      <c r="H516" s="3"/>
      <c r="I516" s="3"/>
      <c r="J516" s="3"/>
      <c r="K516" s="3"/>
      <c r="L516" s="3"/>
      <c r="M516" s="3"/>
      <c r="N516" s="3"/>
      <c r="O516" s="3"/>
      <c r="P516" s="3"/>
    </row>
    <row r="517" spans="1:16">
      <c r="A517" s="3"/>
      <c r="B517" s="3"/>
      <c r="C517" s="3"/>
      <c r="D517" s="3"/>
      <c r="E517" s="3"/>
      <c r="F517" s="3"/>
      <c r="G517" s="3"/>
      <c r="H517" s="3"/>
      <c r="I517" s="3"/>
      <c r="J517" s="3"/>
      <c r="K517" s="3"/>
      <c r="L517" s="3"/>
      <c r="M517" s="3"/>
      <c r="N517" s="3"/>
      <c r="O517" s="3"/>
      <c r="P517" s="3"/>
    </row>
    <row r="518" spans="1:16">
      <c r="A518" s="3"/>
      <c r="B518" s="3"/>
      <c r="C518" s="3"/>
      <c r="D518" s="3"/>
      <c r="E518" s="3"/>
      <c r="F518" s="3"/>
      <c r="G518" s="3"/>
      <c r="H518" s="3"/>
      <c r="I518" s="3"/>
      <c r="J518" s="3"/>
      <c r="K518" s="3"/>
      <c r="L518" s="3"/>
      <c r="M518" s="3"/>
      <c r="N518" s="3"/>
      <c r="O518" s="3"/>
      <c r="P518" s="3"/>
    </row>
    <row r="519" spans="1:16">
      <c r="A519" s="3"/>
      <c r="B519" s="3"/>
      <c r="C519" s="3"/>
      <c r="D519" s="3"/>
      <c r="E519" s="3"/>
      <c r="F519" s="3"/>
      <c r="G519" s="3"/>
      <c r="H519" s="3"/>
      <c r="I519" s="3"/>
      <c r="J519" s="3"/>
      <c r="K519" s="3"/>
      <c r="L519" s="3"/>
      <c r="M519" s="3"/>
      <c r="N519" s="3"/>
      <c r="O519" s="3"/>
      <c r="P519" s="3"/>
    </row>
    <row r="520" spans="1:16">
      <c r="A520" s="3"/>
      <c r="B520" s="3"/>
      <c r="C520" s="3"/>
      <c r="D520" s="3"/>
      <c r="E520" s="3"/>
      <c r="F520" s="3"/>
      <c r="G520" s="3"/>
      <c r="H520" s="3"/>
      <c r="I520" s="3"/>
      <c r="J520" s="3"/>
      <c r="K520" s="3"/>
      <c r="L520" s="3"/>
      <c r="M520" s="3"/>
      <c r="N520" s="3"/>
      <c r="O520" s="3"/>
      <c r="P520" s="3"/>
    </row>
    <row r="521" spans="1:16">
      <c r="A521" s="3"/>
      <c r="B521" s="3"/>
      <c r="C521" s="3"/>
      <c r="D521" s="3"/>
      <c r="E521" s="3"/>
      <c r="F521" s="3"/>
      <c r="G521" s="3"/>
      <c r="H521" s="3"/>
      <c r="I521" s="3"/>
      <c r="J521" s="3"/>
      <c r="K521" s="3"/>
      <c r="L521" s="3"/>
      <c r="M521" s="3"/>
      <c r="N521" s="3"/>
      <c r="O521" s="3"/>
      <c r="P521" s="3"/>
    </row>
    <row r="522" spans="1:16">
      <c r="A522" s="3"/>
      <c r="B522" s="3"/>
      <c r="C522" s="3"/>
      <c r="D522" s="3"/>
      <c r="E522" s="3"/>
      <c r="F522" s="3"/>
      <c r="G522" s="3"/>
      <c r="H522" s="3"/>
      <c r="I522" s="3"/>
      <c r="J522" s="3"/>
      <c r="K522" s="3"/>
      <c r="L522" s="3"/>
      <c r="M522" s="3"/>
      <c r="N522" s="3"/>
      <c r="O522" s="3"/>
      <c r="P522" s="3"/>
    </row>
    <row r="523" spans="1:16">
      <c r="A523" s="3"/>
      <c r="B523" s="3"/>
      <c r="C523" s="3"/>
      <c r="D523" s="3"/>
      <c r="E523" s="3"/>
      <c r="F523" s="3"/>
      <c r="G523" s="3"/>
      <c r="H523" s="3"/>
      <c r="I523" s="3"/>
      <c r="J523" s="3"/>
      <c r="K523" s="3"/>
      <c r="L523" s="3"/>
      <c r="M523" s="3"/>
      <c r="N523" s="3"/>
      <c r="O523" s="3"/>
      <c r="P523" s="3"/>
    </row>
    <row r="524" spans="1:16">
      <c r="A524" s="3"/>
      <c r="B524" s="3"/>
      <c r="C524" s="3"/>
      <c r="D524" s="3"/>
      <c r="E524" s="3"/>
      <c r="F524" s="3"/>
      <c r="G524" s="3"/>
      <c r="H524" s="3"/>
      <c r="I524" s="3"/>
      <c r="J524" s="3"/>
      <c r="K524" s="3"/>
      <c r="L524" s="3"/>
      <c r="M524" s="3"/>
      <c r="N524" s="3"/>
      <c r="O524" s="3"/>
      <c r="P524" s="3"/>
    </row>
    <row r="525" spans="1:16">
      <c r="A525" s="3"/>
      <c r="B525" s="3"/>
      <c r="C525" s="3"/>
      <c r="D525" s="3"/>
      <c r="E525" s="3"/>
      <c r="F525" s="3"/>
      <c r="G525" s="3"/>
      <c r="H525" s="3"/>
      <c r="I525" s="3"/>
      <c r="J525" s="3"/>
      <c r="K525" s="3"/>
      <c r="L525" s="3"/>
      <c r="M525" s="3"/>
      <c r="N525" s="3"/>
      <c r="O525" s="3"/>
      <c r="P525" s="3"/>
    </row>
    <row r="526" spans="1:16">
      <c r="A526" s="3"/>
      <c r="B526" s="3"/>
      <c r="C526" s="3"/>
      <c r="D526" s="3"/>
      <c r="E526" s="3"/>
      <c r="F526" s="3"/>
      <c r="G526" s="3"/>
      <c r="H526" s="3"/>
      <c r="I526" s="3"/>
      <c r="J526" s="3"/>
      <c r="K526" s="3"/>
      <c r="L526" s="3"/>
      <c r="M526" s="3"/>
      <c r="N526" s="3"/>
      <c r="O526" s="3"/>
      <c r="P526" s="3"/>
    </row>
    <row r="527" spans="1:16">
      <c r="A527" s="3"/>
      <c r="B527" s="3"/>
      <c r="C527" s="3"/>
      <c r="D527" s="3"/>
      <c r="E527" s="3"/>
      <c r="F527" s="3"/>
      <c r="G527" s="3"/>
      <c r="H527" s="3"/>
      <c r="I527" s="3"/>
      <c r="J527" s="3"/>
      <c r="K527" s="3"/>
      <c r="L527" s="3"/>
      <c r="M527" s="3"/>
      <c r="N527" s="3"/>
      <c r="O527" s="3"/>
      <c r="P527" s="3"/>
    </row>
    <row r="528" spans="1:16">
      <c r="A528" s="3"/>
      <c r="B528" s="3"/>
      <c r="C528" s="3"/>
      <c r="D528" s="3"/>
      <c r="E528" s="3"/>
      <c r="F528" s="3"/>
      <c r="G528" s="3"/>
      <c r="H528" s="3"/>
      <c r="I528" s="3"/>
      <c r="J528" s="3"/>
      <c r="K528" s="3"/>
      <c r="L528" s="3"/>
      <c r="M528" s="3"/>
      <c r="N528" s="3"/>
      <c r="O528" s="3"/>
      <c r="P528" s="3"/>
    </row>
    <row r="529" spans="1:16">
      <c r="A529" s="3"/>
      <c r="B529" s="3"/>
      <c r="C529" s="3"/>
      <c r="D529" s="3"/>
      <c r="E529" s="3"/>
      <c r="F529" s="3"/>
      <c r="G529" s="3"/>
      <c r="H529" s="3"/>
      <c r="I529" s="3"/>
      <c r="J529" s="3"/>
      <c r="K529" s="3"/>
      <c r="L529" s="3"/>
      <c r="M529" s="3"/>
      <c r="N529" s="3"/>
      <c r="O529" s="3"/>
      <c r="P529" s="3"/>
    </row>
    <row r="530" spans="1:16">
      <c r="A530" s="3"/>
      <c r="B530" s="3"/>
      <c r="C530" s="3"/>
      <c r="D530" s="3"/>
      <c r="E530" s="3"/>
      <c r="F530" s="3"/>
      <c r="G530" s="3"/>
      <c r="H530" s="3"/>
      <c r="I530" s="3"/>
      <c r="J530" s="3"/>
      <c r="K530" s="3"/>
      <c r="L530" s="3"/>
      <c r="M530" s="3"/>
      <c r="N530" s="3"/>
      <c r="O530" s="3"/>
      <c r="P530" s="3"/>
    </row>
    <row r="531" spans="1:16">
      <c r="A531" s="3"/>
      <c r="B531" s="3"/>
      <c r="C531" s="3"/>
      <c r="D531" s="3"/>
      <c r="E531" s="3"/>
      <c r="F531" s="3"/>
      <c r="G531" s="3"/>
      <c r="H531" s="3"/>
      <c r="I531" s="3"/>
      <c r="J531" s="3"/>
      <c r="K531" s="3"/>
      <c r="L531" s="3"/>
      <c r="M531" s="3"/>
      <c r="N531" s="3"/>
      <c r="O531" s="3"/>
      <c r="P531" s="3"/>
    </row>
    <row r="532" spans="1:16">
      <c r="A532" s="3"/>
      <c r="B532" s="3"/>
      <c r="C532" s="3"/>
      <c r="D532" s="3"/>
      <c r="E532" s="3"/>
      <c r="F532" s="3"/>
      <c r="G532" s="3"/>
      <c r="H532" s="3"/>
      <c r="I532" s="3"/>
      <c r="J532" s="3"/>
      <c r="K532" s="3"/>
      <c r="L532" s="3"/>
      <c r="M532" s="3"/>
      <c r="N532" s="3"/>
      <c r="O532" s="3"/>
      <c r="P532" s="3"/>
    </row>
    <row r="533" spans="1:16">
      <c r="A533" s="3"/>
      <c r="B533" s="3"/>
      <c r="C533" s="3"/>
      <c r="D533" s="3"/>
      <c r="E533" s="3"/>
      <c r="F533" s="3"/>
      <c r="G533" s="3"/>
      <c r="H533" s="3"/>
      <c r="I533" s="3"/>
      <c r="J533" s="3"/>
      <c r="K533" s="3"/>
      <c r="L533" s="3"/>
      <c r="M533" s="3"/>
      <c r="N533" s="3"/>
      <c r="O533" s="3"/>
      <c r="P533" s="3"/>
    </row>
    <row r="534" spans="1:16">
      <c r="A534" s="3"/>
      <c r="B534" s="3"/>
      <c r="C534" s="3"/>
      <c r="D534" s="3"/>
      <c r="E534" s="3"/>
      <c r="F534" s="3"/>
      <c r="G534" s="3"/>
      <c r="H534" s="3"/>
      <c r="I534" s="3"/>
      <c r="J534" s="3"/>
      <c r="K534" s="3"/>
      <c r="L534" s="3"/>
      <c r="M534" s="3"/>
      <c r="N534" s="3"/>
      <c r="O534" s="3"/>
      <c r="P534" s="3"/>
    </row>
    <row r="535" spans="1:16">
      <c r="A535" s="3"/>
      <c r="B535" s="3"/>
      <c r="C535" s="3"/>
      <c r="D535" s="3"/>
      <c r="E535" s="3"/>
      <c r="F535" s="3"/>
      <c r="G535" s="3"/>
      <c r="H535" s="3"/>
      <c r="I535" s="3"/>
      <c r="J535" s="3"/>
      <c r="K535" s="3"/>
      <c r="L535" s="3"/>
      <c r="M535" s="3"/>
      <c r="N535" s="3"/>
      <c r="O535" s="3"/>
      <c r="P535" s="3"/>
    </row>
    <row r="536" spans="1:16">
      <c r="A536" s="3"/>
      <c r="B536" s="3"/>
      <c r="C536" s="3"/>
      <c r="D536" s="3"/>
      <c r="E536" s="3"/>
      <c r="F536" s="3"/>
      <c r="G536" s="3"/>
      <c r="H536" s="3"/>
      <c r="I536" s="3"/>
      <c r="J536" s="3"/>
      <c r="K536" s="3"/>
      <c r="L536" s="3"/>
      <c r="M536" s="3"/>
      <c r="N536" s="3"/>
      <c r="O536" s="3"/>
      <c r="P536" s="3"/>
    </row>
    <row r="537" spans="1:16">
      <c r="A537" s="3"/>
      <c r="B537" s="3"/>
      <c r="C537" s="3"/>
      <c r="D537" s="3"/>
      <c r="E537" s="3"/>
      <c r="F537" s="3"/>
      <c r="G537" s="3"/>
      <c r="H537" s="3"/>
      <c r="I537" s="3"/>
      <c r="J537" s="3"/>
      <c r="K537" s="3"/>
      <c r="L537" s="3"/>
      <c r="M537" s="3"/>
      <c r="N537" s="3"/>
      <c r="O537" s="3"/>
      <c r="P537" s="3"/>
    </row>
    <row r="538" spans="1:16">
      <c r="A538" s="3"/>
      <c r="B538" s="3"/>
      <c r="C538" s="3"/>
      <c r="D538" s="3"/>
      <c r="E538" s="3"/>
      <c r="F538" s="3"/>
      <c r="G538" s="3"/>
      <c r="H538" s="3"/>
      <c r="I538" s="3"/>
      <c r="J538" s="3"/>
      <c r="K538" s="3"/>
      <c r="L538" s="3"/>
      <c r="M538" s="3"/>
      <c r="N538" s="3"/>
      <c r="O538" s="3"/>
      <c r="P538" s="3"/>
    </row>
    <row r="539" spans="1:16">
      <c r="A539" s="3"/>
      <c r="B539" s="3"/>
      <c r="C539" s="3"/>
      <c r="D539" s="3"/>
      <c r="E539" s="3"/>
      <c r="F539" s="3"/>
      <c r="G539" s="3"/>
      <c r="H539" s="3"/>
      <c r="I539" s="3"/>
      <c r="J539" s="3"/>
      <c r="K539" s="3"/>
      <c r="L539" s="3"/>
      <c r="M539" s="3"/>
      <c r="N539" s="3"/>
      <c r="O539" s="3"/>
      <c r="P539" s="3"/>
    </row>
    <row r="540" spans="1:16">
      <c r="A540" s="3"/>
      <c r="B540" s="3"/>
      <c r="C540" s="3"/>
      <c r="D540" s="3"/>
      <c r="E540" s="3"/>
      <c r="F540" s="3"/>
      <c r="G540" s="3"/>
      <c r="H540" s="3"/>
      <c r="I540" s="3"/>
      <c r="J540" s="3"/>
      <c r="K540" s="3"/>
      <c r="L540" s="3"/>
      <c r="M540" s="3"/>
      <c r="N540" s="3"/>
      <c r="O540" s="3"/>
      <c r="P540" s="3"/>
    </row>
    <row r="541" spans="1:16">
      <c r="A541" s="3"/>
      <c r="B541" s="3"/>
      <c r="C541" s="3"/>
      <c r="D541" s="3"/>
      <c r="E541" s="3"/>
      <c r="F541" s="3"/>
      <c r="G541" s="3"/>
      <c r="H541" s="3"/>
      <c r="I541" s="3"/>
      <c r="J541" s="3"/>
      <c r="K541" s="3"/>
      <c r="L541" s="3"/>
      <c r="M541" s="3"/>
      <c r="N541" s="3"/>
      <c r="O541" s="3"/>
      <c r="P541" s="3"/>
    </row>
    <row r="542" spans="1:16">
      <c r="A542" s="3"/>
      <c r="B542" s="3"/>
      <c r="C542" s="3"/>
      <c r="D542" s="3"/>
      <c r="E542" s="3"/>
      <c r="F542" s="3"/>
      <c r="G542" s="3"/>
      <c r="H542" s="3"/>
      <c r="I542" s="3"/>
      <c r="J542" s="3"/>
      <c r="K542" s="3"/>
      <c r="L542" s="3"/>
      <c r="M542" s="3"/>
      <c r="N542" s="3"/>
      <c r="O542" s="3"/>
      <c r="P542" s="3"/>
    </row>
    <row r="543" spans="1:16">
      <c r="A543" s="3"/>
      <c r="B543" s="3"/>
      <c r="C543" s="3"/>
      <c r="D543" s="3"/>
      <c r="E543" s="3"/>
      <c r="F543" s="3"/>
      <c r="G543" s="3"/>
      <c r="H543" s="3"/>
      <c r="I543" s="3"/>
      <c r="J543" s="3"/>
      <c r="K543" s="3"/>
      <c r="L543" s="3"/>
      <c r="M543" s="3"/>
      <c r="N543" s="3"/>
      <c r="O543" s="3"/>
      <c r="P543" s="3"/>
    </row>
    <row r="544" spans="1:16">
      <c r="A544" s="3"/>
      <c r="B544" s="3"/>
      <c r="C544" s="3"/>
      <c r="D544" s="3"/>
      <c r="E544" s="3"/>
      <c r="F544" s="3"/>
      <c r="G544" s="3"/>
      <c r="H544" s="3"/>
      <c r="I544" s="3"/>
      <c r="J544" s="3"/>
      <c r="K544" s="3"/>
      <c r="L544" s="3"/>
      <c r="M544" s="3"/>
      <c r="N544" s="3"/>
      <c r="O544" s="3"/>
      <c r="P544" s="3"/>
    </row>
    <row r="545" spans="1:16">
      <c r="A545" s="3"/>
      <c r="B545" s="3"/>
      <c r="C545" s="3"/>
      <c r="D545" s="3"/>
      <c r="E545" s="3"/>
      <c r="F545" s="3"/>
      <c r="G545" s="3"/>
      <c r="H545" s="3"/>
      <c r="I545" s="3"/>
      <c r="J545" s="3"/>
      <c r="K545" s="3"/>
      <c r="L545" s="3"/>
      <c r="M545" s="3"/>
      <c r="N545" s="3"/>
      <c r="O545" s="3"/>
      <c r="P545" s="3"/>
    </row>
    <row r="546" spans="1:16">
      <c r="A546" s="3"/>
      <c r="B546" s="3"/>
      <c r="C546" s="3"/>
      <c r="D546" s="3"/>
      <c r="E546" s="3"/>
      <c r="F546" s="3"/>
      <c r="G546" s="3"/>
      <c r="H546" s="3"/>
      <c r="I546" s="3"/>
      <c r="J546" s="3"/>
      <c r="K546" s="3"/>
      <c r="L546" s="3"/>
      <c r="M546" s="3"/>
      <c r="N546" s="3"/>
      <c r="O546" s="3"/>
      <c r="P546" s="3"/>
    </row>
    <row r="547" spans="1:16">
      <c r="A547" s="3"/>
      <c r="B547" s="3"/>
      <c r="C547" s="3"/>
      <c r="D547" s="3"/>
      <c r="E547" s="3"/>
      <c r="F547" s="3"/>
      <c r="G547" s="3"/>
      <c r="H547" s="3"/>
      <c r="I547" s="3"/>
      <c r="J547" s="3"/>
      <c r="K547" s="3"/>
      <c r="L547" s="3"/>
      <c r="M547" s="3"/>
      <c r="N547" s="3"/>
      <c r="O547" s="3"/>
      <c r="P547" s="3"/>
    </row>
    <row r="548" spans="1:16">
      <c r="A548" s="3"/>
      <c r="B548" s="3"/>
      <c r="C548" s="3"/>
      <c r="D548" s="3"/>
      <c r="E548" s="3"/>
      <c r="F548" s="3"/>
      <c r="G548" s="3"/>
      <c r="H548" s="3"/>
      <c r="I548" s="3"/>
      <c r="J548" s="3"/>
      <c r="K548" s="3"/>
      <c r="L548" s="3"/>
      <c r="M548" s="3"/>
      <c r="N548" s="3"/>
      <c r="O548" s="3"/>
      <c r="P548" s="3"/>
    </row>
    <row r="549" spans="1:16">
      <c r="A549" s="3"/>
      <c r="B549" s="3"/>
      <c r="C549" s="3"/>
      <c r="D549" s="3"/>
      <c r="E549" s="3"/>
      <c r="F549" s="3"/>
      <c r="G549" s="3"/>
      <c r="H549" s="3"/>
      <c r="I549" s="3"/>
      <c r="J549" s="3"/>
      <c r="K549" s="3"/>
      <c r="L549" s="3"/>
      <c r="M549" s="3"/>
      <c r="N549" s="3"/>
      <c r="O549" s="3"/>
      <c r="P549" s="3"/>
    </row>
    <row r="550" spans="1:16">
      <c r="A550" s="3"/>
      <c r="B550" s="3"/>
      <c r="C550" s="3"/>
      <c r="D550" s="3"/>
      <c r="E550" s="3"/>
      <c r="F550" s="3"/>
      <c r="G550" s="3"/>
      <c r="H550" s="3"/>
      <c r="I550" s="3"/>
      <c r="J550" s="3"/>
      <c r="K550" s="3"/>
      <c r="L550" s="3"/>
      <c r="M550" s="3"/>
      <c r="N550" s="3"/>
      <c r="O550" s="3"/>
      <c r="P550" s="3"/>
    </row>
    <row r="551" spans="1:16">
      <c r="A551" s="3"/>
      <c r="B551" s="3"/>
      <c r="C551" s="3"/>
      <c r="D551" s="3"/>
      <c r="E551" s="3"/>
      <c r="F551" s="3"/>
      <c r="G551" s="3"/>
      <c r="H551" s="3"/>
      <c r="I551" s="3"/>
      <c r="J551" s="3"/>
      <c r="K551" s="3"/>
      <c r="L551" s="3"/>
      <c r="M551" s="3"/>
      <c r="N551" s="3"/>
      <c r="O551" s="3"/>
      <c r="P551" s="3"/>
    </row>
    <row r="552" spans="1:16">
      <c r="A552" s="3"/>
      <c r="B552" s="3"/>
      <c r="C552" s="3"/>
      <c r="D552" s="3"/>
      <c r="E552" s="3"/>
      <c r="F552" s="3"/>
      <c r="G552" s="3"/>
      <c r="H552" s="3"/>
      <c r="I552" s="3"/>
      <c r="J552" s="3"/>
      <c r="K552" s="3"/>
      <c r="L552" s="3"/>
      <c r="M552" s="3"/>
      <c r="N552" s="3"/>
      <c r="O552" s="3"/>
      <c r="P552" s="3"/>
    </row>
    <row r="553" spans="1:16">
      <c r="A553" s="3"/>
      <c r="B553" s="3"/>
      <c r="C553" s="3"/>
      <c r="D553" s="3"/>
      <c r="E553" s="3"/>
      <c r="F553" s="3"/>
      <c r="G553" s="3"/>
      <c r="H553" s="3"/>
      <c r="I553" s="3"/>
      <c r="J553" s="3"/>
      <c r="K553" s="3"/>
      <c r="L553" s="3"/>
      <c r="M553" s="3"/>
      <c r="N553" s="3"/>
      <c r="O553" s="3"/>
      <c r="P553" s="3"/>
    </row>
    <row r="554" spans="1:16">
      <c r="A554" s="3"/>
      <c r="B554" s="3"/>
      <c r="C554" s="3"/>
      <c r="D554" s="3"/>
      <c r="E554" s="3"/>
      <c r="F554" s="3"/>
      <c r="G554" s="3"/>
      <c r="H554" s="3"/>
      <c r="I554" s="3"/>
      <c r="J554" s="3"/>
      <c r="K554" s="3"/>
      <c r="L554" s="3"/>
      <c r="M554" s="3"/>
      <c r="N554" s="3"/>
      <c r="O554" s="3"/>
      <c r="P554" s="3"/>
    </row>
    <row r="555" spans="1:16">
      <c r="A555" s="3"/>
      <c r="B555" s="3"/>
      <c r="C555" s="3"/>
      <c r="D555" s="3"/>
      <c r="E555" s="3"/>
      <c r="F555" s="3"/>
      <c r="G555" s="3"/>
      <c r="H555" s="3"/>
      <c r="I555" s="3"/>
      <c r="J555" s="3"/>
      <c r="K555" s="3"/>
      <c r="L555" s="3"/>
      <c r="M555" s="3"/>
      <c r="N555" s="3"/>
      <c r="O555" s="3"/>
      <c r="P555" s="3"/>
    </row>
    <row r="556" spans="1:16">
      <c r="A556" s="3"/>
      <c r="B556" s="3"/>
      <c r="C556" s="3"/>
      <c r="D556" s="3"/>
      <c r="E556" s="3"/>
      <c r="F556" s="3"/>
      <c r="G556" s="3"/>
      <c r="H556" s="3"/>
      <c r="I556" s="3"/>
      <c r="J556" s="3"/>
      <c r="K556" s="3"/>
      <c r="L556" s="3"/>
      <c r="M556" s="3"/>
      <c r="N556" s="3"/>
      <c r="O556" s="3"/>
      <c r="P556" s="3"/>
    </row>
    <row r="557" spans="1:16">
      <c r="A557" s="3"/>
      <c r="B557" s="3"/>
      <c r="C557" s="3"/>
      <c r="D557" s="3"/>
      <c r="E557" s="3"/>
      <c r="F557" s="3"/>
      <c r="G557" s="3"/>
      <c r="H557" s="3"/>
      <c r="I557" s="3"/>
      <c r="J557" s="3"/>
      <c r="K557" s="3"/>
      <c r="L557" s="3"/>
      <c r="M557" s="3"/>
      <c r="N557" s="3"/>
      <c r="O557" s="3"/>
      <c r="P557" s="3"/>
    </row>
    <row r="558" spans="1:16">
      <c r="A558" s="3"/>
      <c r="B558" s="3"/>
      <c r="C558" s="3"/>
      <c r="D558" s="3"/>
      <c r="E558" s="3"/>
      <c r="F558" s="3"/>
      <c r="G558" s="3"/>
      <c r="H558" s="3"/>
      <c r="I558" s="3"/>
      <c r="J558" s="3"/>
      <c r="K558" s="3"/>
      <c r="L558" s="3"/>
      <c r="M558" s="3"/>
      <c r="N558" s="3"/>
      <c r="O558" s="3"/>
      <c r="P558" s="3"/>
    </row>
    <row r="559" spans="1:16">
      <c r="A559" s="3"/>
      <c r="B559" s="3"/>
      <c r="C559" s="3"/>
      <c r="D559" s="3"/>
      <c r="E559" s="3"/>
      <c r="F559" s="3"/>
      <c r="G559" s="3"/>
      <c r="H559" s="3"/>
      <c r="I559" s="3"/>
      <c r="J559" s="3"/>
      <c r="K559" s="3"/>
      <c r="L559" s="3"/>
      <c r="M559" s="3"/>
      <c r="N559" s="3"/>
      <c r="O559" s="3"/>
      <c r="P559" s="3"/>
    </row>
    <row r="560" spans="1:16">
      <c r="A560" s="3"/>
      <c r="B560" s="3"/>
      <c r="C560" s="3"/>
      <c r="D560" s="3"/>
      <c r="E560" s="3"/>
      <c r="F560" s="3"/>
      <c r="G560" s="3"/>
      <c r="H560" s="3"/>
      <c r="I560" s="3"/>
      <c r="J560" s="3"/>
      <c r="K560" s="3"/>
      <c r="L560" s="3"/>
      <c r="M560" s="3"/>
      <c r="N560" s="3"/>
      <c r="O560" s="3"/>
      <c r="P560" s="3"/>
    </row>
    <row r="561" spans="1:16">
      <c r="A561" s="3"/>
      <c r="B561" s="3"/>
      <c r="C561" s="3"/>
      <c r="D561" s="3"/>
      <c r="E561" s="3"/>
      <c r="F561" s="3"/>
      <c r="G561" s="3"/>
      <c r="H561" s="3"/>
      <c r="I561" s="3"/>
      <c r="J561" s="3"/>
      <c r="K561" s="3"/>
      <c r="L561" s="3"/>
      <c r="M561" s="3"/>
      <c r="N561" s="3"/>
      <c r="O561" s="3"/>
      <c r="P561" s="3"/>
    </row>
    <row r="562" spans="1:16">
      <c r="A562" s="3"/>
      <c r="B562" s="3"/>
      <c r="C562" s="3"/>
      <c r="D562" s="3"/>
      <c r="E562" s="3"/>
      <c r="F562" s="3"/>
      <c r="G562" s="3"/>
      <c r="H562" s="3"/>
      <c r="I562" s="3"/>
      <c r="J562" s="3"/>
      <c r="K562" s="3"/>
      <c r="L562" s="3"/>
      <c r="M562" s="3"/>
      <c r="N562" s="3"/>
      <c r="O562" s="3"/>
      <c r="P562" s="3"/>
    </row>
    <row r="563" spans="1:16">
      <c r="A563" s="3"/>
      <c r="B563" s="3"/>
      <c r="C563" s="3"/>
      <c r="D563" s="3"/>
      <c r="E563" s="3"/>
      <c r="F563" s="3"/>
      <c r="G563" s="3"/>
      <c r="H563" s="3"/>
      <c r="I563" s="3"/>
      <c r="J563" s="3"/>
      <c r="K563" s="3"/>
      <c r="L563" s="3"/>
      <c r="M563" s="3"/>
      <c r="N563" s="3"/>
      <c r="O563" s="3"/>
      <c r="P563" s="3"/>
    </row>
    <row r="564" spans="1:16">
      <c r="A564" s="3"/>
      <c r="B564" s="3"/>
      <c r="C564" s="3"/>
      <c r="D564" s="3"/>
      <c r="E564" s="3"/>
      <c r="F564" s="3"/>
      <c r="G564" s="3"/>
      <c r="H564" s="3"/>
      <c r="I564" s="3"/>
      <c r="J564" s="3"/>
      <c r="K564" s="3"/>
      <c r="L564" s="3"/>
      <c r="M564" s="3"/>
      <c r="N564" s="3"/>
      <c r="O564" s="3"/>
      <c r="P564" s="3"/>
    </row>
    <row r="565" spans="1:16">
      <c r="A565" s="3"/>
      <c r="B565" s="3"/>
      <c r="C565" s="3"/>
      <c r="D565" s="3"/>
      <c r="E565" s="3"/>
      <c r="F565" s="3"/>
      <c r="G565" s="3"/>
      <c r="H565" s="3"/>
      <c r="I565" s="3"/>
      <c r="J565" s="3"/>
      <c r="K565" s="3"/>
      <c r="L565" s="3"/>
      <c r="M565" s="3"/>
      <c r="N565" s="3"/>
      <c r="O565" s="3"/>
      <c r="P565" s="3"/>
    </row>
    <row r="566" spans="1:16">
      <c r="A566" s="3"/>
      <c r="B566" s="3"/>
      <c r="C566" s="3"/>
      <c r="D566" s="3"/>
      <c r="E566" s="3"/>
      <c r="F566" s="3"/>
      <c r="G566" s="3"/>
      <c r="H566" s="3"/>
      <c r="I566" s="3"/>
      <c r="J566" s="3"/>
      <c r="K566" s="3"/>
      <c r="L566" s="3"/>
      <c r="M566" s="3"/>
      <c r="N566" s="3"/>
      <c r="O566" s="3"/>
      <c r="P566" s="3"/>
    </row>
    <row r="567" spans="1:16">
      <c r="A567" s="3"/>
      <c r="B567" s="3"/>
      <c r="C567" s="3"/>
      <c r="D567" s="3"/>
      <c r="E567" s="3"/>
      <c r="F567" s="3"/>
      <c r="G567" s="3"/>
      <c r="H567" s="3"/>
      <c r="I567" s="3"/>
      <c r="J567" s="3"/>
      <c r="K567" s="3"/>
      <c r="L567" s="3"/>
      <c r="M567" s="3"/>
      <c r="N567" s="3"/>
      <c r="O567" s="3"/>
      <c r="P567" s="3"/>
    </row>
    <row r="568" spans="1:16">
      <c r="A568" s="3"/>
      <c r="B568" s="3"/>
      <c r="C568" s="3"/>
      <c r="D568" s="3"/>
      <c r="E568" s="3"/>
      <c r="F568" s="3"/>
      <c r="G568" s="3"/>
      <c r="H568" s="3"/>
      <c r="I568" s="3"/>
      <c r="J568" s="3"/>
      <c r="K568" s="3"/>
      <c r="L568" s="3"/>
      <c r="M568" s="3"/>
      <c r="N568" s="3"/>
      <c r="O568" s="3"/>
      <c r="P568" s="3"/>
    </row>
    <row r="569" spans="1:16">
      <c r="A569" s="3"/>
      <c r="B569" s="3"/>
      <c r="C569" s="3"/>
      <c r="D569" s="3"/>
      <c r="E569" s="3"/>
      <c r="F569" s="3"/>
      <c r="G569" s="3"/>
      <c r="H569" s="3"/>
      <c r="I569" s="3"/>
      <c r="J569" s="3"/>
      <c r="K569" s="3"/>
      <c r="L569" s="3"/>
      <c r="M569" s="3"/>
      <c r="N569" s="3"/>
      <c r="O569" s="3"/>
      <c r="P569" s="3"/>
    </row>
    <row r="570" spans="1:16">
      <c r="A570" s="3"/>
      <c r="B570" s="3"/>
      <c r="C570" s="3"/>
      <c r="D570" s="3"/>
      <c r="E570" s="3"/>
      <c r="F570" s="3"/>
      <c r="G570" s="3"/>
      <c r="H570" s="3"/>
      <c r="I570" s="3"/>
      <c r="J570" s="3"/>
      <c r="K570" s="3"/>
      <c r="L570" s="3"/>
      <c r="M570" s="3"/>
      <c r="N570" s="3"/>
      <c r="O570" s="3"/>
      <c r="P570" s="3"/>
    </row>
    <row r="571" spans="1:16">
      <c r="A571" s="3"/>
      <c r="B571" s="3"/>
      <c r="C571" s="3"/>
      <c r="D571" s="3"/>
      <c r="E571" s="3"/>
      <c r="F571" s="3"/>
      <c r="G571" s="3"/>
      <c r="H571" s="3"/>
      <c r="I571" s="3"/>
      <c r="J571" s="3"/>
      <c r="K571" s="3"/>
      <c r="L571" s="3"/>
      <c r="M571" s="3"/>
      <c r="N571" s="3"/>
      <c r="O571" s="3"/>
      <c r="P571" s="3"/>
    </row>
    <row r="572" spans="1:16">
      <c r="A572" s="3"/>
      <c r="B572" s="3"/>
      <c r="C572" s="3"/>
      <c r="D572" s="3"/>
      <c r="E572" s="3"/>
      <c r="F572" s="3"/>
      <c r="G572" s="3"/>
      <c r="H572" s="3"/>
      <c r="I572" s="3"/>
      <c r="J572" s="3"/>
      <c r="K572" s="3"/>
      <c r="L572" s="3"/>
      <c r="M572" s="3"/>
      <c r="N572" s="3"/>
      <c r="O572" s="3"/>
      <c r="P572" s="3"/>
    </row>
    <row r="573" spans="1:16">
      <c r="A573" s="3"/>
      <c r="B573" s="3"/>
      <c r="C573" s="3"/>
      <c r="D573" s="3"/>
      <c r="E573" s="3"/>
      <c r="F573" s="3"/>
      <c r="G573" s="3"/>
      <c r="H573" s="3"/>
      <c r="I573" s="3"/>
      <c r="J573" s="3"/>
      <c r="K573" s="3"/>
      <c r="L573" s="3"/>
      <c r="M573" s="3"/>
      <c r="N573" s="3"/>
      <c r="O573" s="3"/>
      <c r="P573" s="3"/>
    </row>
    <row r="574" spans="1:16">
      <c r="A574" s="3"/>
      <c r="B574" s="3"/>
      <c r="C574" s="3"/>
      <c r="D574" s="3"/>
      <c r="E574" s="3"/>
      <c r="F574" s="3"/>
      <c r="G574" s="3"/>
      <c r="H574" s="3"/>
      <c r="I574" s="3"/>
      <c r="J574" s="3"/>
      <c r="K574" s="3"/>
      <c r="L574" s="3"/>
      <c r="M574" s="3"/>
      <c r="N574" s="3"/>
      <c r="O574" s="3"/>
      <c r="P574" s="3"/>
    </row>
    <row r="575" spans="1:16">
      <c r="A575" s="3"/>
      <c r="B575" s="3"/>
      <c r="C575" s="3"/>
      <c r="D575" s="3"/>
      <c r="E575" s="3"/>
      <c r="F575" s="3"/>
      <c r="G575" s="3"/>
      <c r="H575" s="3"/>
      <c r="I575" s="3"/>
      <c r="J575" s="3"/>
      <c r="K575" s="3"/>
      <c r="L575" s="3"/>
      <c r="M575" s="3"/>
      <c r="N575" s="3"/>
      <c r="O575" s="3"/>
      <c r="P575" s="3"/>
    </row>
    <row r="576" spans="1:16">
      <c r="A576" s="3"/>
      <c r="B576" s="3"/>
      <c r="C576" s="3"/>
      <c r="D576" s="3"/>
      <c r="E576" s="3"/>
      <c r="F576" s="3"/>
      <c r="G576" s="3"/>
      <c r="H576" s="3"/>
      <c r="I576" s="3"/>
      <c r="J576" s="3"/>
      <c r="K576" s="3"/>
      <c r="L576" s="3"/>
      <c r="M576" s="3"/>
      <c r="N576" s="3"/>
      <c r="O576" s="3"/>
      <c r="P576" s="3"/>
    </row>
    <row r="577" spans="1:16">
      <c r="A577" s="3"/>
      <c r="B577" s="3"/>
      <c r="C577" s="3"/>
      <c r="D577" s="3"/>
      <c r="E577" s="3"/>
      <c r="F577" s="3"/>
      <c r="G577" s="3"/>
      <c r="H577" s="3"/>
      <c r="I577" s="3"/>
      <c r="J577" s="3"/>
      <c r="K577" s="3"/>
      <c r="L577" s="3"/>
      <c r="M577" s="3"/>
      <c r="N577" s="3"/>
      <c r="O577" s="3"/>
      <c r="P577" s="3"/>
    </row>
    <row r="578" spans="1:16">
      <c r="A578" s="3"/>
      <c r="B578" s="3"/>
      <c r="C578" s="3"/>
      <c r="D578" s="3"/>
      <c r="E578" s="3"/>
      <c r="F578" s="3"/>
      <c r="G578" s="3"/>
      <c r="H578" s="3"/>
      <c r="I578" s="3"/>
      <c r="J578" s="3"/>
      <c r="K578" s="3"/>
      <c r="L578" s="3"/>
      <c r="M578" s="3"/>
      <c r="N578" s="3"/>
      <c r="O578" s="3"/>
      <c r="P578" s="3"/>
    </row>
    <row r="579" spans="1:16">
      <c r="A579" s="3"/>
      <c r="B579" s="3"/>
      <c r="C579" s="3"/>
      <c r="D579" s="3"/>
      <c r="E579" s="3"/>
      <c r="F579" s="3"/>
      <c r="G579" s="3"/>
      <c r="H579" s="3"/>
      <c r="I579" s="3"/>
      <c r="J579" s="3"/>
      <c r="K579" s="3"/>
      <c r="L579" s="3"/>
      <c r="M579" s="3"/>
      <c r="N579" s="3"/>
      <c r="O579" s="3"/>
      <c r="P579" s="3"/>
    </row>
    <row r="580" spans="1:16">
      <c r="A580" s="3"/>
      <c r="B580" s="3"/>
      <c r="C580" s="3"/>
      <c r="D580" s="3"/>
      <c r="E580" s="3"/>
      <c r="F580" s="3"/>
      <c r="G580" s="3"/>
      <c r="H580" s="3"/>
      <c r="I580" s="3"/>
      <c r="J580" s="3"/>
      <c r="K580" s="3"/>
      <c r="L580" s="3"/>
      <c r="M580" s="3"/>
      <c r="N580" s="3"/>
      <c r="O580" s="3"/>
      <c r="P580" s="3"/>
    </row>
    <row r="581" spans="1:16">
      <c r="A581" s="3"/>
      <c r="B581" s="3"/>
      <c r="C581" s="3"/>
      <c r="D581" s="3"/>
      <c r="E581" s="3"/>
      <c r="F581" s="3"/>
      <c r="G581" s="3"/>
      <c r="H581" s="3"/>
      <c r="I581" s="3"/>
      <c r="J581" s="3"/>
      <c r="K581" s="3"/>
      <c r="L581" s="3"/>
      <c r="M581" s="3"/>
      <c r="N581" s="3"/>
      <c r="O581" s="3"/>
      <c r="P581" s="3"/>
    </row>
    <row r="582" spans="1:16">
      <c r="A582" s="3"/>
      <c r="B582" s="3"/>
      <c r="C582" s="3"/>
      <c r="D582" s="3"/>
      <c r="E582" s="3"/>
      <c r="F582" s="3"/>
      <c r="G582" s="3"/>
      <c r="H582" s="3"/>
      <c r="I582" s="3"/>
      <c r="J582" s="3"/>
      <c r="K582" s="3"/>
      <c r="L582" s="3"/>
      <c r="M582" s="3"/>
      <c r="N582" s="3"/>
      <c r="O582" s="3"/>
      <c r="P582" s="3"/>
    </row>
    <row r="583" spans="1:16">
      <c r="A583" s="3"/>
      <c r="B583" s="3"/>
      <c r="C583" s="3"/>
      <c r="D583" s="3"/>
      <c r="E583" s="3"/>
      <c r="F583" s="3"/>
      <c r="G583" s="3"/>
      <c r="H583" s="3"/>
      <c r="I583" s="3"/>
      <c r="J583" s="3"/>
      <c r="K583" s="3"/>
      <c r="L583" s="3"/>
      <c r="M583" s="3"/>
      <c r="N583" s="3"/>
      <c r="O583" s="3"/>
      <c r="P583" s="3"/>
    </row>
    <row r="584" spans="1:16">
      <c r="A584" s="3"/>
      <c r="B584" s="3"/>
      <c r="C584" s="3"/>
      <c r="D584" s="3"/>
      <c r="E584" s="3"/>
      <c r="F584" s="3"/>
      <c r="G584" s="3"/>
      <c r="H584" s="3"/>
      <c r="I584" s="3"/>
      <c r="J584" s="3"/>
      <c r="K584" s="3"/>
      <c r="L584" s="3"/>
      <c r="M584" s="3"/>
      <c r="N584" s="3"/>
      <c r="O584" s="3"/>
      <c r="P584" s="3"/>
    </row>
    <row r="585" spans="1:16">
      <c r="A585" s="3"/>
      <c r="B585" s="3"/>
      <c r="C585" s="3"/>
      <c r="D585" s="3"/>
      <c r="E585" s="3"/>
      <c r="F585" s="3"/>
      <c r="G585" s="3"/>
      <c r="H585" s="3"/>
      <c r="I585" s="3"/>
      <c r="J585" s="3"/>
      <c r="K585" s="3"/>
      <c r="L585" s="3"/>
      <c r="M585" s="3"/>
      <c r="N585" s="3"/>
      <c r="O585" s="3"/>
      <c r="P585" s="3"/>
    </row>
    <row r="586" spans="1:16">
      <c r="A586" s="3"/>
      <c r="B586" s="3"/>
      <c r="C586" s="3"/>
      <c r="D586" s="3"/>
      <c r="E586" s="3"/>
      <c r="F586" s="3"/>
      <c r="G586" s="3"/>
      <c r="H586" s="3"/>
      <c r="I586" s="3"/>
      <c r="J586" s="3"/>
      <c r="K586" s="3"/>
      <c r="L586" s="3"/>
      <c r="M586" s="3"/>
      <c r="N586" s="3"/>
      <c r="O586" s="3"/>
      <c r="P586" s="3"/>
    </row>
    <row r="587" spans="1:16">
      <c r="A587" s="3"/>
      <c r="B587" s="3"/>
      <c r="C587" s="3"/>
      <c r="D587" s="3"/>
      <c r="E587" s="3"/>
      <c r="F587" s="3"/>
      <c r="G587" s="3"/>
      <c r="H587" s="3"/>
      <c r="I587" s="3"/>
      <c r="J587" s="3"/>
      <c r="K587" s="3"/>
      <c r="L587" s="3"/>
      <c r="M587" s="3"/>
      <c r="N587" s="3"/>
      <c r="O587" s="3"/>
      <c r="P587" s="3"/>
    </row>
    <row r="588" spans="1:16">
      <c r="A588" s="3"/>
      <c r="B588" s="3"/>
      <c r="C588" s="3"/>
      <c r="D588" s="3"/>
      <c r="E588" s="3"/>
      <c r="F588" s="3"/>
      <c r="G588" s="3"/>
      <c r="H588" s="3"/>
      <c r="I588" s="3"/>
      <c r="J588" s="3"/>
      <c r="K588" s="3"/>
      <c r="L588" s="3"/>
      <c r="M588" s="3"/>
      <c r="N588" s="3"/>
      <c r="O588" s="3"/>
      <c r="P588" s="3"/>
    </row>
    <row r="589" spans="1:16">
      <c r="A589" s="3"/>
      <c r="B589" s="3"/>
      <c r="C589" s="3"/>
      <c r="D589" s="3"/>
      <c r="E589" s="3"/>
      <c r="F589" s="3"/>
      <c r="G589" s="3"/>
      <c r="H589" s="3"/>
      <c r="I589" s="3"/>
      <c r="J589" s="3"/>
      <c r="K589" s="3"/>
      <c r="L589" s="3"/>
      <c r="M589" s="3"/>
      <c r="N589" s="3"/>
      <c r="O589" s="3"/>
      <c r="P589" s="3"/>
    </row>
    <row r="590" spans="1:16">
      <c r="A590" s="3"/>
      <c r="B590" s="3"/>
      <c r="C590" s="3"/>
      <c r="D590" s="3"/>
      <c r="E590" s="3"/>
      <c r="F590" s="3"/>
      <c r="G590" s="3"/>
      <c r="H590" s="3"/>
      <c r="I590" s="3"/>
      <c r="J590" s="3"/>
      <c r="K590" s="3"/>
      <c r="L590" s="3"/>
      <c r="M590" s="3"/>
      <c r="N590" s="3"/>
      <c r="O590" s="3"/>
      <c r="P590" s="3"/>
    </row>
    <row r="591" spans="1:16">
      <c r="A591" s="3"/>
      <c r="B591" s="3"/>
      <c r="C591" s="3"/>
      <c r="D591" s="3"/>
      <c r="E591" s="3"/>
      <c r="F591" s="3"/>
      <c r="G591" s="3"/>
      <c r="H591" s="3"/>
      <c r="I591" s="3"/>
      <c r="J591" s="3"/>
      <c r="K591" s="3"/>
      <c r="L591" s="3"/>
      <c r="M591" s="3"/>
      <c r="N591" s="3"/>
      <c r="O591" s="3"/>
      <c r="P591" s="3"/>
    </row>
    <row r="592" spans="1:16">
      <c r="A592" s="3"/>
      <c r="B592" s="3"/>
      <c r="C592" s="3"/>
      <c r="D592" s="3"/>
      <c r="E592" s="3"/>
      <c r="F592" s="3"/>
      <c r="G592" s="3"/>
      <c r="H592" s="3"/>
      <c r="I592" s="3"/>
      <c r="J592" s="3"/>
      <c r="K592" s="3"/>
      <c r="L592" s="3"/>
      <c r="M592" s="3"/>
      <c r="N592" s="3"/>
      <c r="O592" s="3"/>
      <c r="P592" s="3"/>
    </row>
    <row r="593" spans="1:16">
      <c r="A593" s="3"/>
      <c r="B593" s="3"/>
      <c r="C593" s="3"/>
      <c r="D593" s="3"/>
      <c r="E593" s="3"/>
      <c r="F593" s="3"/>
      <c r="G593" s="3"/>
      <c r="H593" s="3"/>
      <c r="I593" s="3"/>
      <c r="J593" s="3"/>
      <c r="K593" s="3"/>
      <c r="L593" s="3"/>
      <c r="M593" s="3"/>
      <c r="N593" s="3"/>
      <c r="O593" s="3"/>
      <c r="P593" s="3"/>
    </row>
    <row r="594" spans="1:16">
      <c r="A594" s="3"/>
      <c r="B594" s="3"/>
      <c r="C594" s="3"/>
      <c r="D594" s="3"/>
      <c r="E594" s="3"/>
      <c r="F594" s="3"/>
      <c r="G594" s="3"/>
      <c r="H594" s="3"/>
      <c r="I594" s="3"/>
      <c r="J594" s="3"/>
      <c r="K594" s="3"/>
      <c r="L594" s="3"/>
      <c r="M594" s="3"/>
      <c r="N594" s="3"/>
      <c r="O594" s="3"/>
      <c r="P594" s="3"/>
    </row>
    <row r="595" spans="1:16">
      <c r="A595" s="3"/>
      <c r="B595" s="3"/>
      <c r="C595" s="3"/>
      <c r="D595" s="3"/>
      <c r="E595" s="3"/>
      <c r="F595" s="3"/>
      <c r="G595" s="3"/>
      <c r="H595" s="3"/>
      <c r="I595" s="3"/>
      <c r="J595" s="3"/>
      <c r="K595" s="3"/>
      <c r="L595" s="3"/>
      <c r="M595" s="3"/>
      <c r="N595" s="3"/>
      <c r="O595" s="3"/>
      <c r="P595" s="3"/>
    </row>
    <row r="596" spans="1:16">
      <c r="A596" s="3"/>
      <c r="B596" s="3"/>
      <c r="C596" s="3"/>
      <c r="D596" s="3"/>
      <c r="E596" s="3"/>
      <c r="F596" s="3"/>
      <c r="G596" s="3"/>
      <c r="H596" s="3"/>
      <c r="I596" s="3"/>
      <c r="J596" s="3"/>
      <c r="K596" s="3"/>
      <c r="L596" s="3"/>
      <c r="M596" s="3"/>
      <c r="N596" s="3"/>
      <c r="O596" s="3"/>
      <c r="P596" s="3"/>
    </row>
    <row r="597" spans="1:16">
      <c r="A597" s="3"/>
      <c r="B597" s="3"/>
      <c r="C597" s="3"/>
      <c r="D597" s="3"/>
      <c r="E597" s="3"/>
      <c r="F597" s="3"/>
      <c r="G597" s="3"/>
      <c r="H597" s="3"/>
      <c r="I597" s="3"/>
      <c r="J597" s="3"/>
      <c r="K597" s="3"/>
      <c r="L597" s="3"/>
      <c r="M597" s="3"/>
      <c r="N597" s="3"/>
      <c r="O597" s="3"/>
      <c r="P597" s="3"/>
    </row>
    <row r="598" spans="1:16">
      <c r="A598" s="3"/>
      <c r="B598" s="3"/>
      <c r="C598" s="3"/>
      <c r="D598" s="3"/>
      <c r="E598" s="3"/>
      <c r="F598" s="3"/>
      <c r="G598" s="3"/>
      <c r="H598" s="3"/>
      <c r="I598" s="3"/>
      <c r="J598" s="3"/>
      <c r="K598" s="3"/>
      <c r="L598" s="3"/>
      <c r="M598" s="3"/>
      <c r="N598" s="3"/>
      <c r="O598" s="3"/>
      <c r="P598" s="3"/>
    </row>
    <row r="599" spans="1:16">
      <c r="A599" s="3"/>
      <c r="B599" s="3"/>
      <c r="C599" s="3"/>
      <c r="D599" s="3"/>
      <c r="E599" s="3"/>
      <c r="F599" s="3"/>
      <c r="G599" s="3"/>
      <c r="H599" s="3"/>
      <c r="I599" s="3"/>
      <c r="J599" s="3"/>
      <c r="K599" s="3"/>
      <c r="L599" s="3"/>
      <c r="M599" s="3"/>
      <c r="N599" s="3"/>
      <c r="O599" s="3"/>
      <c r="P599" s="3"/>
    </row>
    <row r="600" spans="1:16">
      <c r="A600" s="3"/>
      <c r="B600" s="3"/>
      <c r="C600" s="3"/>
      <c r="D600" s="3"/>
      <c r="E600" s="3"/>
      <c r="F600" s="3"/>
      <c r="G600" s="3"/>
      <c r="H600" s="3"/>
      <c r="I600" s="3"/>
      <c r="J600" s="3"/>
      <c r="K600" s="3"/>
      <c r="L600" s="3"/>
      <c r="M600" s="3"/>
      <c r="N600" s="3"/>
      <c r="O600" s="3"/>
      <c r="P600" s="3"/>
    </row>
    <row r="601" spans="1:16">
      <c r="A601" s="3"/>
      <c r="B601" s="3"/>
      <c r="C601" s="3"/>
      <c r="D601" s="3"/>
      <c r="E601" s="3"/>
      <c r="F601" s="3"/>
      <c r="G601" s="3"/>
      <c r="H601" s="3"/>
      <c r="I601" s="3"/>
      <c r="J601" s="3"/>
      <c r="K601" s="3"/>
      <c r="L601" s="3"/>
      <c r="M601" s="3"/>
      <c r="N601" s="3"/>
      <c r="O601" s="3"/>
      <c r="P601" s="3"/>
    </row>
    <row r="602" spans="1:16">
      <c r="A602" s="3"/>
      <c r="B602" s="3"/>
      <c r="C602" s="3"/>
      <c r="D602" s="3"/>
      <c r="E602" s="3"/>
      <c r="F602" s="3"/>
      <c r="G602" s="3"/>
      <c r="H602" s="3"/>
      <c r="I602" s="3"/>
      <c r="J602" s="3"/>
      <c r="K602" s="3"/>
      <c r="L602" s="3"/>
      <c r="M602" s="3"/>
      <c r="N602" s="3"/>
      <c r="O602" s="3"/>
      <c r="P602" s="3"/>
    </row>
    <row r="603" spans="1:16">
      <c r="A603" s="3"/>
      <c r="B603" s="3"/>
      <c r="C603" s="3"/>
      <c r="D603" s="3"/>
      <c r="E603" s="3"/>
      <c r="F603" s="3"/>
      <c r="G603" s="3"/>
      <c r="H603" s="3"/>
      <c r="I603" s="3"/>
      <c r="J603" s="3"/>
      <c r="K603" s="3"/>
      <c r="L603" s="3"/>
      <c r="M603" s="3"/>
      <c r="N603" s="3"/>
      <c r="O603" s="3"/>
      <c r="P603" s="3"/>
    </row>
    <row r="604" spans="1:16">
      <c r="A604" s="3"/>
      <c r="B604" s="3"/>
      <c r="C604" s="3"/>
      <c r="D604" s="3"/>
      <c r="E604" s="3"/>
      <c r="F604" s="3"/>
      <c r="G604" s="3"/>
      <c r="H604" s="3"/>
      <c r="I604" s="3"/>
      <c r="J604" s="3"/>
      <c r="K604" s="3"/>
      <c r="L604" s="3"/>
      <c r="M604" s="3"/>
      <c r="N604" s="3"/>
      <c r="O604" s="3"/>
      <c r="P604" s="3"/>
    </row>
    <row r="605" spans="1:16">
      <c r="A605" s="3"/>
      <c r="B605" s="3"/>
      <c r="C605" s="3"/>
      <c r="D605" s="3"/>
      <c r="E605" s="3"/>
      <c r="F605" s="3"/>
      <c r="G605" s="3"/>
      <c r="H605" s="3"/>
      <c r="I605" s="3"/>
      <c r="J605" s="3"/>
      <c r="K605" s="3"/>
      <c r="L605" s="3"/>
      <c r="M605" s="3"/>
      <c r="N605" s="3"/>
      <c r="O605" s="3"/>
      <c r="P605" s="3"/>
    </row>
    <row r="606" spans="1:16">
      <c r="A606" s="3"/>
      <c r="B606" s="3"/>
      <c r="C606" s="3"/>
      <c r="D606" s="3"/>
      <c r="E606" s="3"/>
      <c r="F606" s="3"/>
      <c r="G606" s="3"/>
      <c r="H606" s="3"/>
      <c r="I606" s="3"/>
      <c r="J606" s="3"/>
      <c r="K606" s="3"/>
      <c r="L606" s="3"/>
      <c r="M606" s="3"/>
      <c r="N606" s="3"/>
      <c r="O606" s="3"/>
      <c r="P606" s="3"/>
    </row>
    <row r="607" spans="1:16">
      <c r="A607" s="3"/>
      <c r="B607" s="3"/>
      <c r="C607" s="3"/>
      <c r="D607" s="3"/>
      <c r="E607" s="3"/>
      <c r="F607" s="3"/>
      <c r="G607" s="3"/>
      <c r="H607" s="3"/>
      <c r="I607" s="3"/>
      <c r="J607" s="3"/>
      <c r="K607" s="3"/>
      <c r="L607" s="3"/>
      <c r="M607" s="3"/>
      <c r="N607" s="3"/>
      <c r="O607" s="3"/>
      <c r="P607" s="3"/>
    </row>
    <row r="608" spans="1:16">
      <c r="A608" s="3"/>
      <c r="B608" s="3"/>
      <c r="C608" s="3"/>
      <c r="D608" s="3"/>
      <c r="E608" s="3"/>
      <c r="F608" s="3"/>
      <c r="G608" s="3"/>
      <c r="H608" s="3"/>
      <c r="I608" s="3"/>
      <c r="J608" s="3"/>
      <c r="K608" s="3"/>
      <c r="L608" s="3"/>
      <c r="M608" s="3"/>
      <c r="N608" s="3"/>
      <c r="O608" s="3"/>
      <c r="P608" s="3"/>
    </row>
    <row r="609" spans="1:16">
      <c r="A609" s="3"/>
      <c r="B609" s="3"/>
      <c r="C609" s="3"/>
      <c r="D609" s="3"/>
      <c r="E609" s="3"/>
      <c r="F609" s="3"/>
      <c r="G609" s="3"/>
      <c r="H609" s="3"/>
      <c r="I609" s="3"/>
      <c r="J609" s="3"/>
      <c r="K609" s="3"/>
      <c r="L609" s="3"/>
      <c r="M609" s="3"/>
      <c r="N609" s="3"/>
      <c r="O609" s="3"/>
      <c r="P609" s="3"/>
    </row>
    <row r="610" spans="1:16">
      <c r="A610" s="3"/>
      <c r="B610" s="3"/>
      <c r="C610" s="3"/>
      <c r="D610" s="3"/>
      <c r="E610" s="3"/>
      <c r="F610" s="3"/>
      <c r="G610" s="3"/>
      <c r="H610" s="3"/>
      <c r="I610" s="3"/>
      <c r="J610" s="3"/>
      <c r="K610" s="3"/>
      <c r="L610" s="3"/>
      <c r="M610" s="3"/>
      <c r="N610" s="3"/>
      <c r="O610" s="3"/>
      <c r="P610" s="3"/>
    </row>
    <row r="611" spans="1:16">
      <c r="A611" s="3"/>
      <c r="B611" s="3"/>
      <c r="C611" s="3"/>
      <c r="D611" s="3"/>
      <c r="E611" s="3"/>
      <c r="F611" s="3"/>
      <c r="G611" s="3"/>
      <c r="H611" s="3"/>
      <c r="I611" s="3"/>
      <c r="J611" s="3"/>
      <c r="K611" s="3"/>
      <c r="L611" s="3"/>
      <c r="M611" s="3"/>
      <c r="N611" s="3"/>
      <c r="O611" s="3"/>
      <c r="P611" s="3"/>
    </row>
    <row r="612" spans="1:16">
      <c r="A612" s="3"/>
      <c r="B612" s="3"/>
      <c r="C612" s="3"/>
      <c r="D612" s="3"/>
      <c r="E612" s="3"/>
      <c r="F612" s="3"/>
      <c r="G612" s="3"/>
      <c r="H612" s="3"/>
      <c r="I612" s="3"/>
      <c r="J612" s="3"/>
      <c r="K612" s="3"/>
      <c r="L612" s="3"/>
      <c r="M612" s="3"/>
      <c r="N612" s="3"/>
      <c r="O612" s="3"/>
      <c r="P612" s="3"/>
    </row>
    <row r="613" spans="1:16">
      <c r="A613" s="3"/>
      <c r="B613" s="3"/>
      <c r="C613" s="3"/>
      <c r="D613" s="3"/>
      <c r="E613" s="3"/>
      <c r="F613" s="3"/>
      <c r="G613" s="3"/>
      <c r="H613" s="3"/>
      <c r="I613" s="3"/>
      <c r="J613" s="3"/>
      <c r="K613" s="3"/>
      <c r="L613" s="3"/>
      <c r="M613" s="3"/>
      <c r="N613" s="3"/>
      <c r="O613" s="3"/>
      <c r="P613" s="3"/>
    </row>
    <row r="614" spans="1:16">
      <c r="A614" s="3"/>
      <c r="B614" s="3"/>
      <c r="C614" s="3"/>
      <c r="D614" s="3"/>
      <c r="E614" s="3"/>
      <c r="F614" s="3"/>
      <c r="G614" s="3"/>
      <c r="H614" s="3"/>
      <c r="I614" s="3"/>
      <c r="J614" s="3"/>
      <c r="K614" s="3"/>
      <c r="L614" s="3"/>
      <c r="M614" s="3"/>
      <c r="N614" s="3"/>
      <c r="O614" s="3"/>
      <c r="P614" s="3"/>
    </row>
    <row r="615" spans="1:16">
      <c r="A615" s="3"/>
      <c r="B615" s="3"/>
      <c r="C615" s="3"/>
      <c r="D615" s="3"/>
      <c r="E615" s="3"/>
      <c r="F615" s="3"/>
      <c r="G615" s="3"/>
      <c r="H615" s="3"/>
      <c r="I615" s="3"/>
      <c r="J615" s="3"/>
      <c r="K615" s="3"/>
      <c r="L615" s="3"/>
      <c r="M615" s="3"/>
      <c r="N615" s="3"/>
      <c r="O615" s="3"/>
      <c r="P615" s="3"/>
    </row>
    <row r="616" spans="1:16">
      <c r="A616" s="3"/>
      <c r="B616" s="3"/>
      <c r="C616" s="3"/>
      <c r="D616" s="3"/>
      <c r="E616" s="3"/>
      <c r="F616" s="3"/>
      <c r="G616" s="3"/>
      <c r="H616" s="3"/>
      <c r="I616" s="3"/>
      <c r="J616" s="3"/>
      <c r="K616" s="3"/>
      <c r="L616" s="3"/>
      <c r="M616" s="3"/>
      <c r="N616" s="3"/>
      <c r="O616" s="3"/>
      <c r="P616" s="3"/>
    </row>
    <row r="617" spans="1:16">
      <c r="A617" s="3"/>
      <c r="B617" s="3"/>
      <c r="C617" s="3"/>
      <c r="D617" s="3"/>
      <c r="E617" s="3"/>
      <c r="F617" s="3"/>
      <c r="G617" s="3"/>
      <c r="H617" s="3"/>
      <c r="I617" s="3"/>
      <c r="J617" s="3"/>
      <c r="K617" s="3"/>
      <c r="L617" s="3"/>
      <c r="M617" s="3"/>
      <c r="N617" s="3"/>
      <c r="O617" s="3"/>
      <c r="P617" s="3"/>
    </row>
    <row r="618" spans="1:16">
      <c r="A618" s="3"/>
      <c r="B618" s="3"/>
      <c r="C618" s="3"/>
      <c r="D618" s="3"/>
      <c r="E618" s="3"/>
      <c r="F618" s="3"/>
      <c r="G618" s="3"/>
      <c r="H618" s="3"/>
      <c r="I618" s="3"/>
      <c r="J618" s="3"/>
      <c r="K618" s="3"/>
      <c r="L618" s="3"/>
      <c r="M618" s="3"/>
      <c r="N618" s="3"/>
      <c r="O618" s="3"/>
      <c r="P618" s="3"/>
    </row>
    <row r="619" spans="1:16">
      <c r="A619" s="3"/>
      <c r="B619" s="3"/>
      <c r="C619" s="3"/>
      <c r="D619" s="3"/>
      <c r="E619" s="3"/>
      <c r="F619" s="3"/>
      <c r="G619" s="3"/>
      <c r="H619" s="3"/>
      <c r="I619" s="3"/>
      <c r="J619" s="3"/>
      <c r="K619" s="3"/>
      <c r="L619" s="3"/>
      <c r="M619" s="3"/>
      <c r="N619" s="3"/>
      <c r="O619" s="3"/>
      <c r="P619" s="3"/>
    </row>
    <row r="620" spans="1:16">
      <c r="A620" s="3"/>
      <c r="B620" s="3"/>
      <c r="C620" s="3"/>
      <c r="D620" s="3"/>
      <c r="E620" s="3"/>
      <c r="F620" s="3"/>
      <c r="G620" s="3"/>
      <c r="H620" s="3"/>
      <c r="I620" s="3"/>
      <c r="J620" s="3"/>
      <c r="K620" s="3"/>
      <c r="L620" s="3"/>
      <c r="M620" s="3"/>
      <c r="N620" s="3"/>
      <c r="O620" s="3"/>
      <c r="P620" s="3"/>
    </row>
    <row r="621" spans="1:16">
      <c r="A621" s="3"/>
      <c r="B621" s="3"/>
      <c r="C621" s="3"/>
      <c r="D621" s="3"/>
      <c r="E621" s="3"/>
      <c r="F621" s="3"/>
      <c r="G621" s="3"/>
      <c r="H621" s="3"/>
      <c r="I621" s="3"/>
      <c r="J621" s="3"/>
      <c r="K621" s="3"/>
      <c r="L621" s="3"/>
      <c r="M621" s="3"/>
      <c r="N621" s="3"/>
      <c r="O621" s="3"/>
      <c r="P621" s="3"/>
    </row>
    <row r="622" spans="1:16">
      <c r="A622" s="3"/>
      <c r="B622" s="3"/>
      <c r="C622" s="3"/>
      <c r="D622" s="3"/>
      <c r="E622" s="3"/>
      <c r="F622" s="3"/>
      <c r="G622" s="3"/>
      <c r="H622" s="3"/>
      <c r="I622" s="3"/>
      <c r="J622" s="3"/>
      <c r="K622" s="3"/>
      <c r="L622" s="3"/>
      <c r="M622" s="3"/>
      <c r="N622" s="3"/>
      <c r="O622" s="3"/>
      <c r="P622" s="3"/>
    </row>
    <row r="623" spans="1:16">
      <c r="A623" s="3"/>
      <c r="B623" s="3"/>
      <c r="C623" s="3"/>
      <c r="D623" s="3"/>
      <c r="E623" s="3"/>
      <c r="F623" s="3"/>
      <c r="G623" s="3"/>
      <c r="H623" s="3"/>
      <c r="I623" s="3"/>
      <c r="J623" s="3"/>
      <c r="K623" s="3"/>
      <c r="L623" s="3"/>
      <c r="M623" s="3"/>
      <c r="N623" s="3"/>
      <c r="O623" s="3"/>
      <c r="P623" s="3"/>
    </row>
    <row r="624" spans="1:16">
      <c r="A624" s="3"/>
      <c r="B624" s="3"/>
      <c r="C624" s="3"/>
      <c r="D624" s="3"/>
      <c r="E624" s="3"/>
      <c r="F624" s="3"/>
      <c r="G624" s="3"/>
      <c r="H624" s="3"/>
      <c r="I624" s="3"/>
      <c r="J624" s="3"/>
      <c r="K624" s="3"/>
      <c r="L624" s="3"/>
      <c r="M624" s="3"/>
      <c r="N624" s="3"/>
      <c r="O624" s="3"/>
      <c r="P624" s="3"/>
    </row>
    <row r="625" spans="1:16">
      <c r="A625" s="3"/>
      <c r="B625" s="3"/>
      <c r="C625" s="3"/>
      <c r="D625" s="3"/>
      <c r="E625" s="3"/>
      <c r="F625" s="3"/>
      <c r="G625" s="3"/>
      <c r="H625" s="3"/>
      <c r="I625" s="3"/>
      <c r="J625" s="3"/>
      <c r="K625" s="3"/>
      <c r="L625" s="3"/>
      <c r="M625" s="3"/>
      <c r="N625" s="3"/>
      <c r="O625" s="3"/>
      <c r="P625" s="3"/>
    </row>
    <row r="626" spans="1:16">
      <c r="A626" s="3"/>
      <c r="B626" s="3"/>
      <c r="C626" s="3"/>
      <c r="D626" s="3"/>
      <c r="E626" s="3"/>
      <c r="F626" s="3"/>
      <c r="G626" s="3"/>
      <c r="H626" s="3"/>
      <c r="I626" s="3"/>
      <c r="J626" s="3"/>
      <c r="K626" s="3"/>
      <c r="L626" s="3"/>
      <c r="M626" s="3"/>
      <c r="N626" s="3"/>
      <c r="O626" s="3"/>
      <c r="P626" s="3"/>
    </row>
    <row r="627" spans="1:16">
      <c r="A627" s="3"/>
      <c r="B627" s="3"/>
      <c r="C627" s="3"/>
      <c r="D627" s="3"/>
      <c r="E627" s="3"/>
      <c r="F627" s="3"/>
      <c r="G627" s="3"/>
      <c r="H627" s="3"/>
      <c r="I627" s="3"/>
      <c r="J627" s="3"/>
      <c r="K627" s="3"/>
      <c r="L627" s="3"/>
      <c r="M627" s="3"/>
      <c r="N627" s="3"/>
      <c r="O627" s="3"/>
      <c r="P627" s="3"/>
    </row>
    <row r="628" spans="1:16">
      <c r="A628" s="3"/>
      <c r="B628" s="3"/>
      <c r="C628" s="3"/>
      <c r="D628" s="3"/>
      <c r="E628" s="3"/>
      <c r="F628" s="3"/>
      <c r="G628" s="3"/>
      <c r="H628" s="3"/>
      <c r="I628" s="3"/>
      <c r="J628" s="3"/>
      <c r="K628" s="3"/>
      <c r="L628" s="3"/>
      <c r="M628" s="3"/>
      <c r="N628" s="3"/>
      <c r="O628" s="3"/>
      <c r="P628" s="3"/>
    </row>
    <row r="629" spans="1:16">
      <c r="A629" s="3"/>
      <c r="B629" s="3"/>
      <c r="C629" s="3"/>
      <c r="D629" s="3"/>
      <c r="E629" s="3"/>
      <c r="F629" s="3"/>
      <c r="G629" s="3"/>
      <c r="H629" s="3"/>
      <c r="I629" s="3"/>
      <c r="J629" s="3"/>
      <c r="K629" s="3"/>
      <c r="L629" s="3"/>
      <c r="M629" s="3"/>
      <c r="N629" s="3"/>
      <c r="O629" s="3"/>
      <c r="P629" s="3"/>
    </row>
    <row r="630" spans="1:16">
      <c r="A630" s="3"/>
      <c r="B630" s="3"/>
      <c r="C630" s="3"/>
      <c r="D630" s="3"/>
      <c r="E630" s="3"/>
      <c r="F630" s="3"/>
      <c r="G630" s="3"/>
      <c r="H630" s="3"/>
      <c r="I630" s="3"/>
      <c r="J630" s="3"/>
      <c r="K630" s="3"/>
      <c r="L630" s="3"/>
      <c r="M630" s="3"/>
      <c r="N630" s="3"/>
      <c r="O630" s="3"/>
      <c r="P630" s="3"/>
    </row>
    <row r="631" spans="1:16">
      <c r="A631" s="3"/>
      <c r="B631" s="3"/>
      <c r="C631" s="3"/>
      <c r="D631" s="3"/>
      <c r="E631" s="3"/>
      <c r="F631" s="3"/>
      <c r="G631" s="3"/>
      <c r="H631" s="3"/>
      <c r="I631" s="3"/>
      <c r="J631" s="3"/>
      <c r="K631" s="3"/>
      <c r="L631" s="3"/>
      <c r="M631" s="3"/>
      <c r="N631" s="3"/>
      <c r="O631" s="3"/>
      <c r="P631" s="3"/>
    </row>
    <row r="632" spans="1:16">
      <c r="A632" s="3"/>
      <c r="B632" s="3"/>
      <c r="C632" s="3"/>
      <c r="D632" s="3"/>
      <c r="E632" s="3"/>
      <c r="F632" s="3"/>
      <c r="G632" s="3"/>
      <c r="H632" s="3"/>
      <c r="I632" s="3"/>
      <c r="J632" s="3"/>
      <c r="K632" s="3"/>
      <c r="L632" s="3"/>
      <c r="M632" s="3"/>
      <c r="N632" s="3"/>
      <c r="O632" s="3"/>
      <c r="P632" s="3"/>
    </row>
    <row r="633" spans="1:16">
      <c r="A633" s="3"/>
      <c r="B633" s="3"/>
      <c r="C633" s="3"/>
      <c r="D633" s="3"/>
      <c r="E633" s="3"/>
      <c r="F633" s="3"/>
      <c r="G633" s="3"/>
      <c r="H633" s="3"/>
      <c r="I633" s="3"/>
      <c r="J633" s="3"/>
      <c r="K633" s="3"/>
      <c r="L633" s="3"/>
      <c r="M633" s="3"/>
      <c r="N633" s="3"/>
      <c r="O633" s="3"/>
      <c r="P633" s="3"/>
    </row>
    <row r="634" spans="1:16">
      <c r="A634" s="3"/>
      <c r="B634" s="3"/>
      <c r="C634" s="3"/>
      <c r="D634" s="3"/>
      <c r="E634" s="3"/>
      <c r="F634" s="3"/>
      <c r="G634" s="3"/>
      <c r="H634" s="3"/>
      <c r="I634" s="3"/>
      <c r="J634" s="3"/>
      <c r="K634" s="3"/>
      <c r="L634" s="3"/>
      <c r="M634" s="3"/>
      <c r="N634" s="3"/>
      <c r="O634" s="3"/>
      <c r="P634" s="3"/>
    </row>
    <row r="635" spans="1:16">
      <c r="A635" s="3"/>
      <c r="B635" s="3"/>
      <c r="C635" s="3"/>
      <c r="D635" s="3"/>
      <c r="E635" s="3"/>
      <c r="F635" s="3"/>
      <c r="G635" s="3"/>
      <c r="H635" s="3"/>
      <c r="I635" s="3"/>
      <c r="J635" s="3"/>
      <c r="K635" s="3"/>
      <c r="L635" s="3"/>
      <c r="M635" s="3"/>
      <c r="N635" s="3"/>
      <c r="O635" s="3"/>
      <c r="P635" s="3"/>
    </row>
    <row r="636" spans="1:16">
      <c r="A636" s="3"/>
      <c r="B636" s="3"/>
      <c r="C636" s="3"/>
      <c r="D636" s="3"/>
      <c r="E636" s="3"/>
      <c r="F636" s="3"/>
      <c r="G636" s="3"/>
      <c r="H636" s="3"/>
      <c r="I636" s="3"/>
      <c r="J636" s="3"/>
      <c r="K636" s="3"/>
      <c r="L636" s="3"/>
      <c r="M636" s="3"/>
      <c r="N636" s="3"/>
      <c r="O636" s="3"/>
      <c r="P636" s="3"/>
    </row>
    <row r="637" spans="1:16">
      <c r="A637" s="3"/>
      <c r="B637" s="3"/>
      <c r="C637" s="3"/>
      <c r="D637" s="3"/>
      <c r="E637" s="3"/>
      <c r="F637" s="3"/>
      <c r="G637" s="3"/>
      <c r="H637" s="3"/>
      <c r="I637" s="3"/>
      <c r="J637" s="3"/>
      <c r="K637" s="3"/>
      <c r="L637" s="3"/>
      <c r="M637" s="3"/>
      <c r="N637" s="3"/>
      <c r="O637" s="3"/>
      <c r="P637" s="3"/>
    </row>
    <row r="638" spans="1:16">
      <c r="A638" s="3"/>
      <c r="B638" s="3"/>
      <c r="C638" s="3"/>
      <c r="D638" s="3"/>
      <c r="E638" s="3"/>
      <c r="F638" s="3"/>
      <c r="G638" s="3"/>
      <c r="H638" s="3"/>
      <c r="I638" s="3"/>
      <c r="J638" s="3"/>
      <c r="K638" s="3"/>
      <c r="L638" s="3"/>
      <c r="M638" s="3"/>
      <c r="N638" s="3"/>
      <c r="O638" s="3"/>
      <c r="P638" s="3"/>
    </row>
    <row r="639" spans="1:16">
      <c r="A639" s="3"/>
      <c r="B639" s="3"/>
      <c r="C639" s="3"/>
      <c r="D639" s="3"/>
      <c r="E639" s="3"/>
      <c r="F639" s="3"/>
      <c r="G639" s="3"/>
      <c r="H639" s="3"/>
      <c r="I639" s="3"/>
      <c r="J639" s="3"/>
      <c r="K639" s="3"/>
      <c r="L639" s="3"/>
      <c r="M639" s="3"/>
      <c r="N639" s="3"/>
      <c r="O639" s="3"/>
      <c r="P639" s="3"/>
    </row>
    <row r="640" spans="1:16">
      <c r="A640" s="3"/>
      <c r="B640" s="3"/>
      <c r="C640" s="3"/>
      <c r="D640" s="3"/>
      <c r="E640" s="3"/>
      <c r="F640" s="3"/>
      <c r="G640" s="3"/>
      <c r="H640" s="3"/>
      <c r="I640" s="3"/>
      <c r="J640" s="3"/>
      <c r="K640" s="3"/>
      <c r="L640" s="3"/>
      <c r="M640" s="3"/>
      <c r="N640" s="3"/>
      <c r="O640" s="3"/>
      <c r="P640" s="3"/>
    </row>
    <row r="641" spans="1:16">
      <c r="A641" s="3"/>
      <c r="B641" s="3"/>
      <c r="C641" s="3"/>
      <c r="D641" s="3"/>
      <c r="E641" s="3"/>
      <c r="F641" s="3"/>
      <c r="G641" s="3"/>
      <c r="H641" s="3"/>
      <c r="I641" s="3"/>
      <c r="J641" s="3"/>
      <c r="K641" s="3"/>
      <c r="L641" s="3"/>
      <c r="M641" s="3"/>
      <c r="N641" s="3"/>
      <c r="O641" s="3"/>
      <c r="P641" s="3"/>
    </row>
    <row r="642" spans="1:16">
      <c r="A642" s="3"/>
      <c r="B642" s="3"/>
      <c r="C642" s="3"/>
      <c r="D642" s="3"/>
      <c r="E642" s="3"/>
      <c r="F642" s="3"/>
      <c r="G642" s="3"/>
      <c r="H642" s="3"/>
      <c r="I642" s="3"/>
      <c r="J642" s="3"/>
      <c r="K642" s="3"/>
      <c r="L642" s="3"/>
      <c r="M642" s="3"/>
      <c r="N642" s="3"/>
      <c r="O642" s="3"/>
      <c r="P642" s="3"/>
    </row>
    <row r="643" spans="1:16">
      <c r="A643" s="3"/>
      <c r="B643" s="3"/>
      <c r="C643" s="3"/>
      <c r="D643" s="3"/>
      <c r="E643" s="3"/>
      <c r="F643" s="3"/>
      <c r="G643" s="3"/>
      <c r="H643" s="3"/>
      <c r="I643" s="3"/>
      <c r="J643" s="3"/>
      <c r="K643" s="3"/>
      <c r="L643" s="3"/>
      <c r="M643" s="3"/>
      <c r="N643" s="3"/>
      <c r="O643" s="3"/>
      <c r="P643" s="3"/>
    </row>
    <row r="644" spans="1:16">
      <c r="A644" s="3"/>
      <c r="B644" s="3"/>
      <c r="C644" s="3"/>
      <c r="D644" s="3"/>
      <c r="E644" s="3"/>
      <c r="F644" s="3"/>
      <c r="G644" s="3"/>
      <c r="H644" s="3"/>
      <c r="I644" s="3"/>
      <c r="J644" s="3"/>
      <c r="K644" s="3"/>
      <c r="L644" s="3"/>
      <c r="M644" s="3"/>
      <c r="N644" s="3"/>
      <c r="O644" s="3"/>
      <c r="P644" s="3"/>
    </row>
    <row r="645" spans="1:16">
      <c r="A645" s="3"/>
      <c r="B645" s="3"/>
      <c r="C645" s="3"/>
      <c r="D645" s="3"/>
      <c r="E645" s="3"/>
      <c r="F645" s="3"/>
      <c r="G645" s="3"/>
      <c r="H645" s="3"/>
      <c r="I645" s="3"/>
      <c r="J645" s="3"/>
      <c r="K645" s="3"/>
      <c r="L645" s="3"/>
      <c r="M645" s="3"/>
      <c r="N645" s="3"/>
      <c r="O645" s="3"/>
      <c r="P645" s="3"/>
    </row>
    <row r="646" spans="1:16">
      <c r="A646" s="3"/>
      <c r="B646" s="3"/>
      <c r="C646" s="3"/>
      <c r="D646" s="3"/>
      <c r="E646" s="3"/>
      <c r="F646" s="3"/>
      <c r="G646" s="3"/>
      <c r="H646" s="3"/>
      <c r="I646" s="3"/>
      <c r="J646" s="3"/>
      <c r="K646" s="3"/>
      <c r="L646" s="3"/>
      <c r="M646" s="3"/>
      <c r="N646" s="3"/>
      <c r="O646" s="3"/>
      <c r="P646" s="3"/>
    </row>
    <row r="647" spans="1:16">
      <c r="A647" s="3"/>
      <c r="B647" s="3"/>
      <c r="C647" s="3"/>
      <c r="D647" s="3"/>
      <c r="E647" s="3"/>
      <c r="F647" s="3"/>
      <c r="G647" s="3"/>
      <c r="H647" s="3"/>
      <c r="I647" s="3"/>
      <c r="J647" s="3"/>
      <c r="K647" s="3"/>
      <c r="L647" s="3"/>
      <c r="M647" s="3"/>
      <c r="N647" s="3"/>
      <c r="O647" s="3"/>
      <c r="P647" s="3"/>
    </row>
    <row r="648" spans="1:16">
      <c r="A648" s="3"/>
      <c r="B648" s="3"/>
      <c r="C648" s="3"/>
      <c r="D648" s="3"/>
      <c r="E648" s="3"/>
      <c r="F648" s="3"/>
      <c r="G648" s="3"/>
      <c r="H648" s="3"/>
      <c r="I648" s="3"/>
      <c r="J648" s="3"/>
      <c r="K648" s="3"/>
      <c r="L648" s="3"/>
      <c r="M648" s="3"/>
      <c r="N648" s="3"/>
      <c r="O648" s="3"/>
      <c r="P648" s="3"/>
    </row>
    <row r="649" spans="1:16">
      <c r="A649" s="3"/>
      <c r="B649" s="3"/>
      <c r="C649" s="3"/>
      <c r="D649" s="3"/>
      <c r="E649" s="3"/>
      <c r="F649" s="3"/>
      <c r="G649" s="3"/>
      <c r="H649" s="3"/>
      <c r="I649" s="3"/>
      <c r="J649" s="3"/>
      <c r="K649" s="3"/>
      <c r="L649" s="3"/>
      <c r="M649" s="3"/>
      <c r="N649" s="3"/>
      <c r="O649" s="3"/>
      <c r="P649" s="3"/>
    </row>
    <row r="650" spans="1:16">
      <c r="A650" s="3"/>
      <c r="B650" s="3"/>
      <c r="C650" s="3"/>
      <c r="D650" s="3"/>
      <c r="E650" s="3"/>
      <c r="F650" s="3"/>
      <c r="G650" s="3"/>
      <c r="H650" s="3"/>
      <c r="I650" s="3"/>
      <c r="J650" s="3"/>
      <c r="K650" s="3"/>
      <c r="L650" s="3"/>
      <c r="M650" s="3"/>
      <c r="N650" s="3"/>
      <c r="O650" s="3"/>
      <c r="P650" s="3"/>
    </row>
    <row r="651" spans="1:16">
      <c r="A651" s="3"/>
      <c r="B651" s="3"/>
      <c r="C651" s="3"/>
      <c r="D651" s="3"/>
      <c r="E651" s="3"/>
      <c r="F651" s="3"/>
      <c r="G651" s="3"/>
      <c r="H651" s="3"/>
      <c r="I651" s="3"/>
      <c r="J651" s="3"/>
      <c r="K651" s="3"/>
      <c r="L651" s="3"/>
      <c r="M651" s="3"/>
      <c r="N651" s="3"/>
      <c r="O651" s="3"/>
      <c r="P651" s="3"/>
    </row>
    <row r="652" spans="1:16">
      <c r="A652" s="3"/>
      <c r="B652" s="3"/>
      <c r="C652" s="3"/>
      <c r="D652" s="3"/>
      <c r="E652" s="3"/>
      <c r="F652" s="3"/>
      <c r="G652" s="3"/>
      <c r="H652" s="3"/>
      <c r="I652" s="3"/>
      <c r="J652" s="3"/>
      <c r="K652" s="3"/>
      <c r="L652" s="3"/>
      <c r="M652" s="3"/>
      <c r="N652" s="3"/>
      <c r="O652" s="3"/>
      <c r="P652" s="3"/>
    </row>
    <row r="653" spans="1:16">
      <c r="A653" s="3"/>
      <c r="B653" s="3"/>
      <c r="C653" s="3"/>
      <c r="D653" s="3"/>
      <c r="E653" s="3"/>
      <c r="F653" s="3"/>
      <c r="G653" s="3"/>
      <c r="H653" s="3"/>
      <c r="I653" s="3"/>
      <c r="J653" s="3"/>
      <c r="K653" s="3"/>
      <c r="L653" s="3"/>
      <c r="M653" s="3"/>
      <c r="N653" s="3"/>
      <c r="O653" s="3"/>
      <c r="P653" s="3"/>
    </row>
    <row r="654" spans="1:16">
      <c r="A654" s="3"/>
      <c r="B654" s="3"/>
      <c r="C654" s="3"/>
      <c r="D654" s="3"/>
      <c r="E654" s="3"/>
      <c r="F654" s="3"/>
      <c r="G654" s="3"/>
      <c r="H654" s="3"/>
      <c r="I654" s="3"/>
      <c r="J654" s="3"/>
      <c r="K654" s="3"/>
      <c r="L654" s="3"/>
      <c r="M654" s="3"/>
      <c r="N654" s="3"/>
      <c r="O654" s="3"/>
      <c r="P654" s="3"/>
    </row>
    <row r="655" spans="1:16">
      <c r="A655" s="3"/>
      <c r="B655" s="3"/>
      <c r="C655" s="3"/>
      <c r="D655" s="3"/>
      <c r="E655" s="3"/>
      <c r="F655" s="3"/>
      <c r="G655" s="3"/>
      <c r="H655" s="3"/>
      <c r="I655" s="3"/>
      <c r="J655" s="3"/>
      <c r="K655" s="3"/>
      <c r="L655" s="3"/>
      <c r="M655" s="3"/>
      <c r="N655" s="3"/>
      <c r="O655" s="3"/>
      <c r="P655" s="3"/>
    </row>
    <row r="656" spans="1:16">
      <c r="A656" s="3"/>
      <c r="B656" s="3"/>
      <c r="C656" s="3"/>
      <c r="D656" s="3"/>
      <c r="E656" s="3"/>
      <c r="F656" s="3"/>
      <c r="G656" s="3"/>
      <c r="H656" s="3"/>
      <c r="I656" s="3"/>
      <c r="J656" s="3"/>
      <c r="K656" s="3"/>
      <c r="L656" s="3"/>
      <c r="M656" s="3"/>
      <c r="N656" s="3"/>
      <c r="O656" s="3"/>
      <c r="P656" s="3"/>
    </row>
    <row r="657" spans="1:16">
      <c r="A657" s="3"/>
      <c r="B657" s="3"/>
      <c r="C657" s="3"/>
      <c r="D657" s="3"/>
      <c r="E657" s="3"/>
      <c r="F657" s="3"/>
      <c r="G657" s="3"/>
      <c r="H657" s="3"/>
      <c r="I657" s="3"/>
      <c r="J657" s="3"/>
      <c r="K657" s="3"/>
      <c r="L657" s="3"/>
      <c r="M657" s="3"/>
      <c r="N657" s="3"/>
      <c r="O657" s="3"/>
      <c r="P657" s="3"/>
    </row>
    <row r="658" spans="1:16">
      <c r="A658" s="3"/>
      <c r="B658" s="3"/>
      <c r="C658" s="3"/>
      <c r="D658" s="3"/>
      <c r="E658" s="3"/>
      <c r="F658" s="3"/>
      <c r="G658" s="3"/>
      <c r="H658" s="3"/>
      <c r="I658" s="3"/>
      <c r="J658" s="3"/>
      <c r="K658" s="3"/>
      <c r="L658" s="3"/>
      <c r="M658" s="3"/>
      <c r="N658" s="3"/>
      <c r="O658" s="3"/>
      <c r="P658" s="3"/>
    </row>
    <row r="659" spans="1:16">
      <c r="A659" s="3"/>
      <c r="B659" s="3"/>
      <c r="C659" s="3"/>
      <c r="D659" s="3"/>
      <c r="E659" s="3"/>
      <c r="F659" s="3"/>
      <c r="G659" s="3"/>
      <c r="H659" s="3"/>
      <c r="I659" s="3"/>
      <c r="J659" s="3"/>
      <c r="K659" s="3"/>
      <c r="L659" s="3"/>
      <c r="M659" s="3"/>
      <c r="N659" s="3"/>
      <c r="O659" s="3"/>
      <c r="P659" s="3"/>
    </row>
    <row r="660" spans="1:16">
      <c r="A660" s="3"/>
      <c r="B660" s="3"/>
      <c r="C660" s="3"/>
      <c r="D660" s="3"/>
      <c r="E660" s="3"/>
      <c r="F660" s="3"/>
      <c r="G660" s="3"/>
      <c r="H660" s="3"/>
      <c r="I660" s="3"/>
      <c r="J660" s="3"/>
      <c r="K660" s="3"/>
      <c r="L660" s="3"/>
      <c r="M660" s="3"/>
      <c r="N660" s="3"/>
      <c r="O660" s="3"/>
      <c r="P660" s="3"/>
    </row>
    <row r="661" spans="1:16">
      <c r="A661" s="3"/>
      <c r="B661" s="3"/>
      <c r="C661" s="3"/>
      <c r="D661" s="3"/>
      <c r="E661" s="3"/>
      <c r="F661" s="3"/>
      <c r="G661" s="3"/>
      <c r="H661" s="3"/>
      <c r="I661" s="3"/>
      <c r="J661" s="3"/>
      <c r="K661" s="3"/>
      <c r="L661" s="3"/>
      <c r="M661" s="3"/>
      <c r="N661" s="3"/>
      <c r="O661" s="3"/>
      <c r="P661" s="3"/>
    </row>
    <row r="662" spans="1:16">
      <c r="A662" s="3"/>
      <c r="B662" s="3"/>
      <c r="C662" s="3"/>
      <c r="D662" s="3"/>
      <c r="E662" s="3"/>
      <c r="F662" s="3"/>
      <c r="G662" s="3"/>
      <c r="H662" s="3"/>
      <c r="I662" s="3"/>
      <c r="J662" s="3"/>
      <c r="K662" s="3"/>
      <c r="L662" s="3"/>
      <c r="M662" s="3"/>
      <c r="N662" s="3"/>
      <c r="O662" s="3"/>
      <c r="P662" s="3"/>
    </row>
    <row r="663" spans="1:16">
      <c r="A663" s="3"/>
      <c r="B663" s="3"/>
      <c r="C663" s="3"/>
      <c r="D663" s="3"/>
      <c r="E663" s="3"/>
      <c r="F663" s="3"/>
      <c r="G663" s="3"/>
      <c r="H663" s="3"/>
      <c r="I663" s="3"/>
      <c r="J663" s="3"/>
      <c r="K663" s="3"/>
      <c r="L663" s="3"/>
      <c r="M663" s="3"/>
      <c r="N663" s="3"/>
      <c r="O663" s="3"/>
      <c r="P663" s="3"/>
    </row>
    <row r="664" spans="1:16">
      <c r="A664" s="3"/>
      <c r="B664" s="3"/>
      <c r="C664" s="3"/>
      <c r="D664" s="3"/>
      <c r="E664" s="3"/>
      <c r="F664" s="3"/>
      <c r="G664" s="3"/>
      <c r="H664" s="3"/>
      <c r="I664" s="3"/>
      <c r="J664" s="3"/>
      <c r="K664" s="3"/>
      <c r="L664" s="3"/>
      <c r="M664" s="3"/>
      <c r="N664" s="3"/>
      <c r="O664" s="3"/>
      <c r="P664" s="3"/>
    </row>
    <row r="665" spans="1:16">
      <c r="A665" s="3"/>
      <c r="B665" s="3"/>
      <c r="C665" s="3"/>
      <c r="D665" s="3"/>
      <c r="E665" s="3"/>
      <c r="F665" s="3"/>
      <c r="G665" s="3"/>
      <c r="H665" s="3"/>
      <c r="I665" s="3"/>
      <c r="J665" s="3"/>
      <c r="K665" s="3"/>
      <c r="L665" s="3"/>
      <c r="M665" s="3"/>
      <c r="N665" s="3"/>
      <c r="O665" s="3"/>
      <c r="P665" s="3"/>
    </row>
    <row r="666" spans="1:16">
      <c r="A666" s="3"/>
      <c r="B666" s="3"/>
      <c r="C666" s="3"/>
      <c r="D666" s="3"/>
      <c r="E666" s="3"/>
      <c r="F666" s="3"/>
      <c r="G666" s="3"/>
      <c r="H666" s="3"/>
      <c r="I666" s="3"/>
      <c r="J666" s="3"/>
      <c r="K666" s="3"/>
      <c r="L666" s="3"/>
      <c r="M666" s="3"/>
      <c r="N666" s="3"/>
      <c r="O666" s="3"/>
      <c r="P666" s="3"/>
    </row>
    <row r="667" spans="1:16">
      <c r="A667" s="3"/>
      <c r="B667" s="3"/>
      <c r="C667" s="3"/>
      <c r="D667" s="3"/>
      <c r="E667" s="3"/>
      <c r="F667" s="3"/>
      <c r="G667" s="3"/>
      <c r="H667" s="3"/>
      <c r="I667" s="3"/>
      <c r="J667" s="3"/>
      <c r="K667" s="3"/>
      <c r="L667" s="3"/>
      <c r="M667" s="3"/>
      <c r="N667" s="3"/>
      <c r="O667" s="3"/>
      <c r="P667" s="3"/>
    </row>
    <row r="668" spans="1:16">
      <c r="A668" s="3"/>
      <c r="B668" s="3"/>
      <c r="C668" s="3"/>
      <c r="D668" s="3"/>
      <c r="E668" s="3"/>
      <c r="F668" s="3"/>
      <c r="G668" s="3"/>
      <c r="H668" s="3"/>
      <c r="I668" s="3"/>
      <c r="J668" s="3"/>
      <c r="K668" s="3"/>
      <c r="L668" s="3"/>
      <c r="M668" s="3"/>
      <c r="N668" s="3"/>
      <c r="O668" s="3"/>
      <c r="P668" s="3"/>
    </row>
    <row r="669" spans="1:16">
      <c r="A669" s="3"/>
      <c r="B669" s="3"/>
      <c r="C669" s="3"/>
      <c r="D669" s="3"/>
      <c r="E669" s="3"/>
      <c r="F669" s="3"/>
      <c r="G669" s="3"/>
      <c r="H669" s="3"/>
      <c r="I669" s="3"/>
      <c r="J669" s="3"/>
      <c r="K669" s="3"/>
      <c r="L669" s="3"/>
      <c r="M669" s="3"/>
      <c r="N669" s="3"/>
      <c r="O669" s="3"/>
      <c r="P669" s="3"/>
    </row>
    <row r="670" spans="1:16">
      <c r="A670" s="3"/>
      <c r="B670" s="3"/>
      <c r="C670" s="3"/>
      <c r="D670" s="3"/>
      <c r="E670" s="3"/>
      <c r="F670" s="3"/>
      <c r="G670" s="3"/>
      <c r="H670" s="3"/>
      <c r="I670" s="3"/>
      <c r="J670" s="3"/>
      <c r="K670" s="3"/>
      <c r="L670" s="3"/>
      <c r="M670" s="3"/>
      <c r="N670" s="3"/>
      <c r="O670" s="3"/>
      <c r="P670" s="3"/>
    </row>
    <row r="671" spans="1:16">
      <c r="A671" s="3"/>
      <c r="B671" s="3"/>
      <c r="C671" s="3"/>
      <c r="D671" s="3"/>
      <c r="E671" s="3"/>
      <c r="F671" s="3"/>
      <c r="G671" s="3"/>
      <c r="H671" s="3"/>
      <c r="I671" s="3"/>
      <c r="J671" s="3"/>
      <c r="K671" s="3"/>
      <c r="L671" s="3"/>
      <c r="M671" s="3"/>
      <c r="N671" s="3"/>
      <c r="O671" s="3"/>
      <c r="P671" s="3"/>
    </row>
    <row r="672" spans="1:16">
      <c r="A672" s="3"/>
      <c r="B672" s="3"/>
      <c r="C672" s="3"/>
      <c r="D672" s="3"/>
      <c r="E672" s="3"/>
      <c r="F672" s="3"/>
      <c r="G672" s="3"/>
      <c r="H672" s="3"/>
      <c r="I672" s="3"/>
      <c r="J672" s="3"/>
      <c r="K672" s="3"/>
      <c r="L672" s="3"/>
      <c r="M672" s="3"/>
      <c r="N672" s="3"/>
      <c r="O672" s="3"/>
      <c r="P672" s="3"/>
    </row>
    <row r="673" spans="1:16">
      <c r="A673" s="3"/>
      <c r="B673" s="3"/>
      <c r="C673" s="3"/>
      <c r="D673" s="3"/>
      <c r="E673" s="3"/>
      <c r="F673" s="3"/>
      <c r="G673" s="3"/>
      <c r="H673" s="3"/>
      <c r="I673" s="3"/>
      <c r="J673" s="3"/>
      <c r="K673" s="3"/>
      <c r="L673" s="3"/>
      <c r="M673" s="3"/>
      <c r="N673" s="3"/>
      <c r="O673" s="3"/>
      <c r="P673" s="3"/>
    </row>
    <row r="674" spans="1:16">
      <c r="A674" s="3"/>
      <c r="B674" s="3"/>
      <c r="C674" s="3"/>
      <c r="D674" s="3"/>
      <c r="E674" s="3"/>
      <c r="F674" s="3"/>
      <c r="G674" s="3"/>
      <c r="H674" s="3"/>
      <c r="I674" s="3"/>
      <c r="J674" s="3"/>
      <c r="K674" s="3"/>
      <c r="L674" s="3"/>
      <c r="M674" s="3"/>
      <c r="N674" s="3"/>
      <c r="O674" s="3"/>
      <c r="P674" s="3"/>
    </row>
    <row r="675" spans="1:16">
      <c r="A675" s="3"/>
      <c r="B675" s="3"/>
      <c r="C675" s="3"/>
      <c r="D675" s="3"/>
      <c r="E675" s="3"/>
      <c r="F675" s="3"/>
      <c r="G675" s="3"/>
      <c r="H675" s="3"/>
      <c r="I675" s="3"/>
      <c r="J675" s="3"/>
      <c r="K675" s="3"/>
      <c r="L675" s="3"/>
      <c r="M675" s="3"/>
      <c r="N675" s="3"/>
      <c r="O675" s="3"/>
      <c r="P675" s="3"/>
    </row>
    <row r="676" spans="1:16">
      <c r="A676" s="3"/>
      <c r="B676" s="3"/>
      <c r="C676" s="3"/>
      <c r="D676" s="3"/>
      <c r="E676" s="3"/>
      <c r="F676" s="3"/>
      <c r="G676" s="3"/>
      <c r="H676" s="3"/>
      <c r="I676" s="3"/>
      <c r="J676" s="3"/>
      <c r="K676" s="3"/>
      <c r="L676" s="3"/>
      <c r="M676" s="3"/>
      <c r="N676" s="3"/>
      <c r="O676" s="3"/>
      <c r="P676" s="3"/>
    </row>
    <row r="677" spans="1:16">
      <c r="A677" s="3"/>
      <c r="B677" s="3"/>
      <c r="C677" s="3"/>
      <c r="D677" s="3"/>
      <c r="E677" s="3"/>
      <c r="F677" s="3"/>
      <c r="G677" s="3"/>
      <c r="H677" s="3"/>
      <c r="I677" s="3"/>
      <c r="J677" s="3"/>
      <c r="K677" s="3"/>
      <c r="L677" s="3"/>
      <c r="M677" s="3"/>
      <c r="N677" s="3"/>
      <c r="O677" s="3"/>
      <c r="P677" s="3"/>
    </row>
    <row r="678" spans="1:16">
      <c r="A678" s="3"/>
      <c r="B678" s="3"/>
      <c r="C678" s="3"/>
      <c r="D678" s="3"/>
      <c r="E678" s="3"/>
      <c r="F678" s="3"/>
      <c r="G678" s="3"/>
      <c r="H678" s="3"/>
      <c r="I678" s="3"/>
      <c r="J678" s="3"/>
      <c r="K678" s="3"/>
      <c r="L678" s="3"/>
      <c r="M678" s="3"/>
      <c r="N678" s="3"/>
      <c r="O678" s="3"/>
      <c r="P678" s="3"/>
    </row>
    <row r="679" spans="1:16">
      <c r="A679" s="3"/>
      <c r="B679" s="3"/>
      <c r="C679" s="3"/>
      <c r="D679" s="3"/>
      <c r="E679" s="3"/>
      <c r="F679" s="3"/>
      <c r="G679" s="3"/>
      <c r="H679" s="3"/>
      <c r="I679" s="3"/>
      <c r="J679" s="3"/>
      <c r="K679" s="3"/>
      <c r="L679" s="3"/>
      <c r="M679" s="3"/>
      <c r="N679" s="3"/>
      <c r="O679" s="3"/>
      <c r="P679" s="3"/>
    </row>
    <row r="680" spans="1:16">
      <c r="A680" s="3"/>
      <c r="B680" s="3"/>
      <c r="C680" s="3"/>
      <c r="D680" s="3"/>
      <c r="E680" s="3"/>
      <c r="F680" s="3"/>
      <c r="G680" s="3"/>
      <c r="H680" s="3"/>
      <c r="I680" s="3"/>
      <c r="J680" s="3"/>
      <c r="K680" s="3"/>
      <c r="L680" s="3"/>
      <c r="M680" s="3"/>
      <c r="N680" s="3"/>
      <c r="O680" s="3"/>
      <c r="P680" s="3"/>
    </row>
    <row r="681" spans="1:16">
      <c r="A681" s="3"/>
      <c r="B681" s="3"/>
      <c r="C681" s="3"/>
      <c r="D681" s="3"/>
      <c r="E681" s="3"/>
      <c r="F681" s="3"/>
      <c r="G681" s="3"/>
      <c r="H681" s="3"/>
      <c r="I681" s="3"/>
      <c r="J681" s="3"/>
      <c r="K681" s="3"/>
      <c r="L681" s="3"/>
      <c r="M681" s="3"/>
      <c r="N681" s="3"/>
      <c r="O681" s="3"/>
      <c r="P681" s="3"/>
    </row>
    <row r="682" spans="1:16">
      <c r="A682" s="3"/>
      <c r="B682" s="3"/>
      <c r="C682" s="3"/>
      <c r="D682" s="3"/>
      <c r="E682" s="3"/>
      <c r="F682" s="3"/>
      <c r="G682" s="3"/>
      <c r="H682" s="3"/>
      <c r="I682" s="3"/>
      <c r="J682" s="3"/>
      <c r="K682" s="3"/>
      <c r="L682" s="3"/>
      <c r="M682" s="3"/>
      <c r="N682" s="3"/>
      <c r="O682" s="3"/>
      <c r="P682" s="3"/>
    </row>
    <row r="683" spans="1:16">
      <c r="A683" s="3"/>
      <c r="B683" s="3"/>
      <c r="C683" s="3"/>
      <c r="D683" s="3"/>
      <c r="E683" s="3"/>
      <c r="F683" s="3"/>
      <c r="G683" s="3"/>
      <c r="H683" s="3"/>
      <c r="I683" s="3"/>
      <c r="J683" s="3"/>
      <c r="K683" s="3"/>
      <c r="L683" s="3"/>
      <c r="M683" s="3"/>
      <c r="N683" s="3"/>
      <c r="O683" s="3"/>
      <c r="P683" s="3"/>
    </row>
    <row r="684" spans="1:16">
      <c r="A684" s="3"/>
      <c r="B684" s="3"/>
      <c r="C684" s="3"/>
      <c r="D684" s="3"/>
      <c r="E684" s="3"/>
      <c r="F684" s="3"/>
      <c r="G684" s="3"/>
      <c r="H684" s="3"/>
      <c r="I684" s="3"/>
      <c r="J684" s="3"/>
      <c r="K684" s="3"/>
      <c r="L684" s="3"/>
      <c r="M684" s="3"/>
      <c r="N684" s="3"/>
      <c r="O684" s="3"/>
      <c r="P684" s="3"/>
    </row>
    <row r="685" spans="1:16">
      <c r="A685" s="3"/>
      <c r="B685" s="3"/>
      <c r="C685" s="3"/>
      <c r="D685" s="3"/>
      <c r="E685" s="3"/>
      <c r="F685" s="3"/>
      <c r="G685" s="3"/>
      <c r="H685" s="3"/>
      <c r="I685" s="3"/>
      <c r="J685" s="3"/>
      <c r="K685" s="3"/>
      <c r="L685" s="3"/>
      <c r="M685" s="3"/>
      <c r="N685" s="3"/>
      <c r="O685" s="3"/>
      <c r="P685" s="3"/>
    </row>
    <row r="686" spans="1:16">
      <c r="A686" s="3"/>
      <c r="B686" s="3"/>
      <c r="C686" s="3"/>
      <c r="D686" s="3"/>
      <c r="E686" s="3"/>
      <c r="F686" s="3"/>
      <c r="G686" s="3"/>
      <c r="H686" s="3"/>
      <c r="I686" s="3"/>
      <c r="J686" s="3"/>
      <c r="K686" s="3"/>
      <c r="L686" s="3"/>
      <c r="M686" s="3"/>
      <c r="N686" s="3"/>
      <c r="O686" s="3"/>
      <c r="P686" s="3"/>
    </row>
    <row r="687" spans="1:16">
      <c r="A687" s="3"/>
      <c r="B687" s="3"/>
      <c r="C687" s="3"/>
      <c r="D687" s="3"/>
      <c r="E687" s="3"/>
      <c r="F687" s="3"/>
      <c r="G687" s="3"/>
      <c r="H687" s="3"/>
      <c r="I687" s="3"/>
      <c r="J687" s="3"/>
      <c r="K687" s="3"/>
      <c r="L687" s="3"/>
      <c r="M687" s="3"/>
      <c r="N687" s="3"/>
      <c r="O687" s="3"/>
      <c r="P687" s="3"/>
    </row>
    <row r="688" spans="1:16">
      <c r="A688" s="3"/>
      <c r="B688" s="3"/>
      <c r="C688" s="3"/>
      <c r="D688" s="3"/>
      <c r="E688" s="3"/>
      <c r="F688" s="3"/>
      <c r="G688" s="3"/>
      <c r="H688" s="3"/>
      <c r="I688" s="3"/>
      <c r="J688" s="3"/>
      <c r="K688" s="3"/>
      <c r="L688" s="3"/>
      <c r="M688" s="3"/>
      <c r="N688" s="3"/>
      <c r="O688" s="3"/>
      <c r="P688" s="3"/>
    </row>
    <row r="689" spans="1:16">
      <c r="A689" s="3"/>
      <c r="B689" s="3"/>
      <c r="C689" s="3"/>
      <c r="D689" s="3"/>
      <c r="E689" s="3"/>
      <c r="F689" s="3"/>
      <c r="G689" s="3"/>
      <c r="H689" s="3"/>
      <c r="I689" s="3"/>
      <c r="J689" s="3"/>
      <c r="K689" s="3"/>
      <c r="L689" s="3"/>
      <c r="M689" s="3"/>
      <c r="N689" s="3"/>
      <c r="O689" s="3"/>
      <c r="P689" s="3"/>
    </row>
    <row r="690" spans="1:16">
      <c r="A690" s="3"/>
      <c r="B690" s="3"/>
      <c r="C690" s="3"/>
      <c r="D690" s="3"/>
      <c r="E690" s="3"/>
      <c r="F690" s="3"/>
      <c r="G690" s="3"/>
      <c r="H690" s="3"/>
      <c r="I690" s="3"/>
      <c r="J690" s="3"/>
      <c r="K690" s="3"/>
      <c r="L690" s="3"/>
      <c r="M690" s="3"/>
      <c r="N690" s="3"/>
      <c r="O690" s="3"/>
      <c r="P690" s="3"/>
    </row>
    <row r="691" spans="1:16">
      <c r="A691" s="3"/>
      <c r="B691" s="3"/>
      <c r="C691" s="3"/>
      <c r="D691" s="3"/>
      <c r="E691" s="3"/>
      <c r="F691" s="3"/>
      <c r="G691" s="3"/>
      <c r="H691" s="3"/>
      <c r="I691" s="3"/>
      <c r="J691" s="3"/>
      <c r="K691" s="3"/>
      <c r="L691" s="3"/>
      <c r="M691" s="3"/>
      <c r="N691" s="3"/>
      <c r="O691" s="3"/>
      <c r="P691" s="3"/>
    </row>
    <row r="692" spans="1:16">
      <c r="A692" s="3"/>
      <c r="B692" s="3"/>
      <c r="C692" s="3"/>
      <c r="D692" s="3"/>
      <c r="E692" s="3"/>
      <c r="F692" s="3"/>
      <c r="G692" s="3"/>
      <c r="H692" s="3"/>
      <c r="I692" s="3"/>
      <c r="J692" s="3"/>
      <c r="K692" s="3"/>
      <c r="L692" s="3"/>
      <c r="M692" s="3"/>
      <c r="N692" s="3"/>
      <c r="O692" s="3"/>
      <c r="P692" s="3"/>
    </row>
    <row r="693" spans="1:16">
      <c r="A693" s="3"/>
      <c r="B693" s="3"/>
      <c r="C693" s="3"/>
      <c r="D693" s="3"/>
      <c r="E693" s="3"/>
      <c r="F693" s="3"/>
      <c r="G693" s="3"/>
      <c r="H693" s="3"/>
      <c r="I693" s="3"/>
      <c r="J693" s="3"/>
      <c r="K693" s="3"/>
      <c r="L693" s="3"/>
      <c r="M693" s="3"/>
      <c r="N693" s="3"/>
      <c r="O693" s="3"/>
      <c r="P693" s="3"/>
    </row>
    <row r="694" spans="1:16">
      <c r="A694" s="3"/>
      <c r="B694" s="3"/>
      <c r="C694" s="3"/>
      <c r="D694" s="3"/>
      <c r="E694" s="3"/>
      <c r="F694" s="3"/>
      <c r="G694" s="3"/>
      <c r="H694" s="3"/>
      <c r="I694" s="3"/>
      <c r="J694" s="3"/>
      <c r="K694" s="3"/>
      <c r="L694" s="3"/>
      <c r="M694" s="3"/>
      <c r="N694" s="3"/>
      <c r="O694" s="3"/>
      <c r="P694" s="3"/>
    </row>
    <row r="695" spans="1:16">
      <c r="A695" s="3"/>
      <c r="B695" s="3"/>
      <c r="C695" s="3"/>
      <c r="D695" s="3"/>
      <c r="E695" s="3"/>
      <c r="F695" s="3"/>
      <c r="G695" s="3"/>
      <c r="H695" s="3"/>
      <c r="I695" s="3"/>
      <c r="J695" s="3"/>
      <c r="K695" s="3"/>
      <c r="L695" s="3"/>
      <c r="M695" s="3"/>
      <c r="N695" s="3"/>
      <c r="O695" s="3"/>
      <c r="P695" s="3"/>
    </row>
    <row r="696" spans="1:16">
      <c r="A696" s="3"/>
      <c r="B696" s="3"/>
      <c r="C696" s="3"/>
      <c r="D696" s="3"/>
      <c r="E696" s="3"/>
      <c r="F696" s="3"/>
      <c r="G696" s="3"/>
      <c r="H696" s="3"/>
      <c r="I696" s="3"/>
      <c r="J696" s="3"/>
      <c r="K696" s="3"/>
      <c r="L696" s="3"/>
      <c r="M696" s="3"/>
      <c r="N696" s="3"/>
      <c r="O696" s="3"/>
      <c r="P696" s="3"/>
    </row>
    <row r="697" spans="1:16">
      <c r="A697" s="3"/>
      <c r="B697" s="3"/>
      <c r="C697" s="3"/>
      <c r="D697" s="3"/>
      <c r="E697" s="3"/>
      <c r="F697" s="3"/>
      <c r="G697" s="3"/>
      <c r="H697" s="3"/>
      <c r="I697" s="3"/>
      <c r="J697" s="3"/>
      <c r="K697" s="3"/>
      <c r="L697" s="3"/>
      <c r="M697" s="3"/>
      <c r="N697" s="3"/>
      <c r="O697" s="3"/>
      <c r="P697" s="3"/>
    </row>
    <row r="698" spans="1:16">
      <c r="A698" s="3"/>
      <c r="B698" s="3"/>
      <c r="C698" s="3"/>
      <c r="D698" s="3"/>
      <c r="E698" s="3"/>
      <c r="F698" s="3"/>
      <c r="G698" s="3"/>
      <c r="H698" s="3"/>
      <c r="I698" s="3"/>
      <c r="J698" s="3"/>
      <c r="K698" s="3"/>
      <c r="L698" s="3"/>
      <c r="M698" s="3"/>
      <c r="N698" s="3"/>
      <c r="O698" s="3"/>
      <c r="P698" s="3"/>
    </row>
    <row r="699" spans="1:16">
      <c r="A699" s="3"/>
      <c r="B699" s="3"/>
      <c r="C699" s="3"/>
      <c r="D699" s="3"/>
      <c r="E699" s="3"/>
      <c r="F699" s="3"/>
      <c r="G699" s="3"/>
      <c r="H699" s="3"/>
      <c r="I699" s="3"/>
      <c r="J699" s="3"/>
      <c r="K699" s="3"/>
      <c r="L699" s="3"/>
      <c r="M699" s="3"/>
      <c r="N699" s="3"/>
      <c r="O699" s="3"/>
      <c r="P699" s="3"/>
    </row>
    <row r="700" spans="1:16">
      <c r="A700" s="3"/>
      <c r="B700" s="3"/>
      <c r="C700" s="3"/>
      <c r="D700" s="3"/>
      <c r="E700" s="3"/>
      <c r="F700" s="3"/>
      <c r="G700" s="3"/>
      <c r="H700" s="3"/>
      <c r="I700" s="3"/>
      <c r="J700" s="3"/>
      <c r="K700" s="3"/>
      <c r="L700" s="3"/>
      <c r="M700" s="3"/>
      <c r="N700" s="3"/>
      <c r="O700" s="3"/>
      <c r="P700" s="3"/>
    </row>
    <row r="701" spans="1:16">
      <c r="A701" s="3"/>
      <c r="B701" s="3"/>
      <c r="C701" s="3"/>
      <c r="D701" s="3"/>
      <c r="E701" s="3"/>
      <c r="F701" s="3"/>
      <c r="G701" s="3"/>
      <c r="H701" s="3"/>
      <c r="I701" s="3"/>
      <c r="J701" s="3"/>
      <c r="K701" s="3"/>
      <c r="L701" s="3"/>
      <c r="M701" s="3"/>
      <c r="N701" s="3"/>
      <c r="O701" s="3"/>
      <c r="P701" s="3"/>
    </row>
    <row r="702" spans="1:16">
      <c r="A702" s="3"/>
      <c r="B702" s="3"/>
      <c r="C702" s="3"/>
      <c r="D702" s="3"/>
      <c r="E702" s="3"/>
      <c r="F702" s="3"/>
      <c r="G702" s="3"/>
      <c r="H702" s="3"/>
      <c r="I702" s="3"/>
      <c r="J702" s="3"/>
      <c r="K702" s="3"/>
      <c r="L702" s="3"/>
      <c r="M702" s="3"/>
      <c r="N702" s="3"/>
      <c r="O702" s="3"/>
      <c r="P702" s="3"/>
    </row>
    <row r="703" spans="1:16">
      <c r="A703" s="3"/>
      <c r="B703" s="3"/>
      <c r="C703" s="3"/>
      <c r="D703" s="3"/>
      <c r="E703" s="3"/>
      <c r="F703" s="3"/>
      <c r="G703" s="3"/>
      <c r="H703" s="3"/>
      <c r="I703" s="3"/>
      <c r="J703" s="3"/>
      <c r="K703" s="3"/>
      <c r="L703" s="3"/>
      <c r="M703" s="3"/>
      <c r="N703" s="3"/>
      <c r="O703" s="3"/>
      <c r="P703" s="3"/>
    </row>
    <row r="704" spans="1:16">
      <c r="A704" s="3"/>
      <c r="B704" s="3"/>
      <c r="C704" s="3"/>
      <c r="D704" s="3"/>
      <c r="E704" s="3"/>
      <c r="F704" s="3"/>
      <c r="G704" s="3"/>
      <c r="H704" s="3"/>
      <c r="I704" s="3"/>
      <c r="J704" s="3"/>
      <c r="K704" s="3"/>
      <c r="L704" s="3"/>
      <c r="M704" s="3"/>
      <c r="N704" s="3"/>
      <c r="O704" s="3"/>
      <c r="P704" s="3"/>
    </row>
    <row r="705" spans="1:16">
      <c r="A705" s="3"/>
      <c r="B705" s="3"/>
      <c r="C705" s="3"/>
      <c r="D705" s="3"/>
      <c r="E705" s="3"/>
      <c r="F705" s="3"/>
      <c r="G705" s="3"/>
      <c r="H705" s="3"/>
      <c r="I705" s="3"/>
      <c r="J705" s="3"/>
      <c r="K705" s="3"/>
      <c r="L705" s="3"/>
      <c r="M705" s="3"/>
      <c r="N705" s="3"/>
      <c r="O705" s="3"/>
      <c r="P705" s="3"/>
    </row>
    <row r="706" spans="1:16">
      <c r="A706" s="3"/>
      <c r="B706" s="3"/>
      <c r="C706" s="3"/>
      <c r="D706" s="3"/>
      <c r="E706" s="3"/>
      <c r="F706" s="3"/>
      <c r="G706" s="3"/>
      <c r="H706" s="3"/>
      <c r="I706" s="3"/>
      <c r="J706" s="3"/>
      <c r="K706" s="3"/>
      <c r="L706" s="3"/>
      <c r="M706" s="3"/>
      <c r="N706" s="3"/>
      <c r="O706" s="3"/>
      <c r="P706" s="3"/>
    </row>
    <row r="707" spans="1:16">
      <c r="A707" s="3"/>
      <c r="B707" s="3"/>
      <c r="C707" s="3"/>
      <c r="D707" s="3"/>
      <c r="E707" s="3"/>
      <c r="F707" s="3"/>
      <c r="G707" s="3"/>
      <c r="H707" s="3"/>
      <c r="I707" s="3"/>
      <c r="J707" s="3"/>
      <c r="K707" s="3"/>
      <c r="L707" s="3"/>
      <c r="M707" s="3"/>
      <c r="N707" s="3"/>
      <c r="O707" s="3"/>
      <c r="P707" s="3"/>
    </row>
    <row r="708" spans="1:16">
      <c r="A708" s="3"/>
      <c r="B708" s="3"/>
      <c r="C708" s="3"/>
      <c r="D708" s="3"/>
      <c r="E708" s="3"/>
      <c r="F708" s="3"/>
      <c r="G708" s="3"/>
      <c r="H708" s="3"/>
      <c r="I708" s="3"/>
      <c r="J708" s="3"/>
      <c r="K708" s="3"/>
      <c r="L708" s="3"/>
      <c r="M708" s="3"/>
      <c r="N708" s="3"/>
      <c r="O708" s="3"/>
      <c r="P708" s="3"/>
    </row>
    <row r="709" spans="1:16">
      <c r="A709" s="3"/>
      <c r="B709" s="3"/>
      <c r="C709" s="3"/>
      <c r="D709" s="3"/>
      <c r="E709" s="3"/>
      <c r="F709" s="3"/>
      <c r="G709" s="3"/>
      <c r="H709" s="3"/>
      <c r="I709" s="3"/>
      <c r="J709" s="3"/>
      <c r="K709" s="3"/>
      <c r="L709" s="3"/>
      <c r="M709" s="3"/>
      <c r="N709" s="3"/>
      <c r="O709" s="3"/>
      <c r="P709" s="3"/>
    </row>
    <row r="710" spans="1:16">
      <c r="A710" s="3"/>
      <c r="B710" s="3"/>
      <c r="C710" s="3"/>
      <c r="D710" s="3"/>
      <c r="E710" s="3"/>
      <c r="F710" s="3"/>
      <c r="G710" s="3"/>
      <c r="H710" s="3"/>
      <c r="I710" s="3"/>
      <c r="J710" s="3"/>
      <c r="K710" s="3"/>
      <c r="L710" s="3"/>
      <c r="M710" s="3"/>
      <c r="N710" s="3"/>
      <c r="O710" s="3"/>
      <c r="P710" s="3"/>
    </row>
    <row r="711" spans="1:16">
      <c r="A711" s="3"/>
      <c r="B711" s="3"/>
      <c r="C711" s="3"/>
      <c r="D711" s="3"/>
      <c r="E711" s="3"/>
      <c r="F711" s="3"/>
      <c r="G711" s="3"/>
      <c r="H711" s="3"/>
      <c r="I711" s="3"/>
      <c r="J711" s="3"/>
      <c r="K711" s="3"/>
      <c r="L711" s="3"/>
      <c r="M711" s="3"/>
      <c r="N711" s="3"/>
      <c r="O711" s="3"/>
      <c r="P711" s="3"/>
    </row>
    <row r="712" spans="1:16">
      <c r="A712" s="3"/>
      <c r="B712" s="3"/>
      <c r="C712" s="3"/>
      <c r="D712" s="3"/>
      <c r="E712" s="3"/>
      <c r="F712" s="3"/>
      <c r="G712" s="3"/>
      <c r="H712" s="3"/>
      <c r="I712" s="3"/>
      <c r="J712" s="3"/>
      <c r="K712" s="3"/>
      <c r="L712" s="3"/>
      <c r="M712" s="3"/>
      <c r="N712" s="3"/>
      <c r="O712" s="3"/>
      <c r="P712" s="3"/>
    </row>
    <row r="713" spans="1:16">
      <c r="A713" s="3"/>
      <c r="B713" s="3"/>
      <c r="C713" s="3"/>
      <c r="D713" s="3"/>
      <c r="E713" s="3"/>
      <c r="F713" s="3"/>
      <c r="G713" s="3"/>
      <c r="H713" s="3"/>
      <c r="I713" s="3"/>
      <c r="J713" s="3"/>
      <c r="K713" s="3"/>
      <c r="L713" s="3"/>
      <c r="M713" s="3"/>
      <c r="N713" s="3"/>
      <c r="O713" s="3"/>
      <c r="P713" s="3"/>
    </row>
    <row r="714" spans="1:16">
      <c r="A714" s="3"/>
      <c r="B714" s="3"/>
      <c r="C714" s="3"/>
      <c r="D714" s="3"/>
      <c r="E714" s="3"/>
      <c r="F714" s="3"/>
      <c r="G714" s="3"/>
      <c r="H714" s="3"/>
      <c r="I714" s="3"/>
      <c r="J714" s="3"/>
      <c r="K714" s="3"/>
      <c r="L714" s="3"/>
      <c r="M714" s="3"/>
      <c r="N714" s="3"/>
      <c r="O714" s="3"/>
      <c r="P714" s="3"/>
    </row>
    <row r="715" spans="1:16">
      <c r="A715" s="3"/>
      <c r="B715" s="3"/>
      <c r="C715" s="3"/>
      <c r="D715" s="3"/>
      <c r="E715" s="3"/>
      <c r="F715" s="3"/>
      <c r="G715" s="3"/>
      <c r="H715" s="3"/>
      <c r="I715" s="3"/>
      <c r="J715" s="3"/>
      <c r="K715" s="3"/>
      <c r="L715" s="3"/>
      <c r="M715" s="3"/>
      <c r="N715" s="3"/>
      <c r="O715" s="3"/>
      <c r="P715" s="3"/>
    </row>
    <row r="716" spans="1:16">
      <c r="A716" s="3"/>
      <c r="B716" s="3"/>
      <c r="C716" s="3"/>
      <c r="D716" s="3"/>
      <c r="E716" s="3"/>
      <c r="F716" s="3"/>
      <c r="G716" s="3"/>
      <c r="H716" s="3"/>
      <c r="I716" s="3"/>
      <c r="J716" s="3"/>
      <c r="K716" s="3"/>
      <c r="L716" s="3"/>
      <c r="M716" s="3"/>
      <c r="N716" s="3"/>
      <c r="O716" s="3"/>
      <c r="P716" s="3"/>
    </row>
    <row r="717" spans="1:16">
      <c r="A717" s="3"/>
      <c r="B717" s="3"/>
      <c r="C717" s="3"/>
      <c r="D717" s="3"/>
      <c r="E717" s="3"/>
      <c r="F717" s="3"/>
      <c r="G717" s="3"/>
      <c r="H717" s="3"/>
      <c r="I717" s="3"/>
      <c r="J717" s="3"/>
      <c r="K717" s="3"/>
      <c r="L717" s="3"/>
      <c r="M717" s="3"/>
      <c r="N717" s="3"/>
      <c r="O717" s="3"/>
      <c r="P717" s="3"/>
    </row>
    <row r="718" spans="1:16">
      <c r="A718" s="3"/>
      <c r="B718" s="3"/>
      <c r="C718" s="3"/>
      <c r="D718" s="3"/>
      <c r="E718" s="3"/>
      <c r="F718" s="3"/>
      <c r="G718" s="3"/>
      <c r="H718" s="3"/>
      <c r="I718" s="3"/>
      <c r="J718" s="3"/>
      <c r="K718" s="3"/>
      <c r="L718" s="3"/>
      <c r="M718" s="3"/>
      <c r="N718" s="3"/>
      <c r="O718" s="3"/>
      <c r="P718" s="3"/>
    </row>
    <row r="719" spans="1:16">
      <c r="A719" s="3"/>
      <c r="B719" s="3"/>
      <c r="C719" s="3"/>
      <c r="D719" s="3"/>
      <c r="E719" s="3"/>
      <c r="F719" s="3"/>
      <c r="G719" s="3"/>
      <c r="H719" s="3"/>
      <c r="I719" s="3"/>
      <c r="J719" s="3"/>
      <c r="K719" s="3"/>
      <c r="L719" s="3"/>
      <c r="M719" s="3"/>
      <c r="N719" s="3"/>
      <c r="O719" s="3"/>
      <c r="P719" s="3"/>
    </row>
    <row r="720" spans="1:16">
      <c r="A720" s="3"/>
      <c r="B720" s="3"/>
      <c r="C720" s="3"/>
      <c r="D720" s="3"/>
      <c r="E720" s="3"/>
      <c r="F720" s="3"/>
      <c r="G720" s="3"/>
      <c r="H720" s="3"/>
      <c r="I720" s="3"/>
      <c r="J720" s="3"/>
      <c r="K720" s="3"/>
      <c r="L720" s="3"/>
      <c r="M720" s="3"/>
      <c r="N720" s="3"/>
      <c r="O720" s="3"/>
      <c r="P720" s="3"/>
    </row>
    <row r="721" spans="1:16">
      <c r="A721" s="3"/>
      <c r="B721" s="3"/>
      <c r="C721" s="3"/>
      <c r="D721" s="3"/>
      <c r="E721" s="3"/>
      <c r="F721" s="3"/>
      <c r="G721" s="3"/>
      <c r="H721" s="3"/>
      <c r="I721" s="3"/>
      <c r="J721" s="3"/>
      <c r="K721" s="3"/>
      <c r="L721" s="3"/>
      <c r="M721" s="3"/>
      <c r="N721" s="3"/>
      <c r="O721" s="3"/>
      <c r="P721" s="3"/>
    </row>
    <row r="722" spans="1:16">
      <c r="A722" s="3"/>
      <c r="B722" s="3"/>
      <c r="C722" s="3"/>
      <c r="D722" s="3"/>
      <c r="E722" s="3"/>
      <c r="F722" s="3"/>
      <c r="G722" s="3"/>
      <c r="H722" s="3"/>
      <c r="I722" s="3"/>
      <c r="J722" s="3"/>
      <c r="K722" s="3"/>
      <c r="L722" s="3"/>
      <c r="M722" s="3"/>
      <c r="N722" s="3"/>
      <c r="O722" s="3"/>
      <c r="P722" s="3"/>
    </row>
    <row r="723" spans="1:16">
      <c r="A723" s="3"/>
      <c r="B723" s="3"/>
      <c r="C723" s="3"/>
      <c r="D723" s="3"/>
      <c r="E723" s="3"/>
      <c r="F723" s="3"/>
      <c r="G723" s="3"/>
      <c r="H723" s="3"/>
      <c r="I723" s="3"/>
      <c r="J723" s="3"/>
      <c r="K723" s="3"/>
      <c r="L723" s="3"/>
      <c r="M723" s="3"/>
      <c r="N723" s="3"/>
      <c r="O723" s="3"/>
      <c r="P723" s="3"/>
    </row>
    <row r="724" spans="1:16">
      <c r="A724" s="3"/>
      <c r="B724" s="3"/>
      <c r="C724" s="3"/>
      <c r="D724" s="3"/>
      <c r="E724" s="3"/>
      <c r="F724" s="3"/>
      <c r="G724" s="3"/>
      <c r="H724" s="3"/>
      <c r="I724" s="3"/>
      <c r="J724" s="3"/>
      <c r="K724" s="3"/>
      <c r="L724" s="3"/>
      <c r="M724" s="3"/>
      <c r="N724" s="3"/>
      <c r="O724" s="3"/>
      <c r="P724" s="3"/>
    </row>
    <row r="725" spans="1:16">
      <c r="A725" s="3"/>
      <c r="B725" s="3"/>
      <c r="C725" s="3"/>
      <c r="D725" s="3"/>
      <c r="E725" s="3"/>
      <c r="F725" s="3"/>
      <c r="G725" s="3"/>
      <c r="H725" s="3"/>
      <c r="I725" s="3"/>
      <c r="J725" s="3"/>
      <c r="K725" s="3"/>
      <c r="L725" s="3"/>
      <c r="M725" s="3"/>
      <c r="N725" s="3"/>
      <c r="O725" s="3"/>
      <c r="P725" s="3"/>
    </row>
    <row r="726" spans="1:16">
      <c r="A726" s="3"/>
      <c r="B726" s="3"/>
      <c r="C726" s="3"/>
      <c r="D726" s="3"/>
      <c r="E726" s="3"/>
      <c r="F726" s="3"/>
      <c r="G726" s="3"/>
      <c r="H726" s="3"/>
      <c r="I726" s="3"/>
      <c r="J726" s="3"/>
      <c r="K726" s="3"/>
      <c r="L726" s="3"/>
      <c r="M726" s="3"/>
      <c r="N726" s="3"/>
      <c r="O726" s="3"/>
      <c r="P726" s="3"/>
    </row>
    <row r="727" spans="1:16">
      <c r="A727" s="3"/>
      <c r="B727" s="3"/>
      <c r="C727" s="3"/>
      <c r="D727" s="3"/>
      <c r="E727" s="3"/>
      <c r="F727" s="3"/>
      <c r="G727" s="3"/>
      <c r="H727" s="3"/>
      <c r="I727" s="3"/>
      <c r="J727" s="3"/>
      <c r="K727" s="3"/>
      <c r="L727" s="3"/>
      <c r="M727" s="3"/>
      <c r="N727" s="3"/>
      <c r="O727" s="3"/>
      <c r="P727" s="3"/>
    </row>
    <row r="728" spans="1:16">
      <c r="A728" s="3"/>
      <c r="B728" s="3"/>
      <c r="C728" s="3"/>
      <c r="D728" s="3"/>
      <c r="E728" s="3"/>
      <c r="F728" s="3"/>
      <c r="G728" s="3"/>
      <c r="H728" s="3"/>
      <c r="I728" s="3"/>
      <c r="J728" s="3"/>
      <c r="K728" s="3"/>
      <c r="L728" s="3"/>
      <c r="M728" s="3"/>
      <c r="N728" s="3"/>
      <c r="O728" s="3"/>
      <c r="P728" s="3"/>
    </row>
    <row r="729" spans="1:16">
      <c r="A729" s="3"/>
      <c r="B729" s="3"/>
      <c r="C729" s="3"/>
      <c r="D729" s="3"/>
      <c r="E729" s="3"/>
      <c r="F729" s="3"/>
      <c r="G729" s="3"/>
      <c r="H729" s="3"/>
      <c r="I729" s="3"/>
      <c r="J729" s="3"/>
      <c r="K729" s="3"/>
      <c r="L729" s="3"/>
      <c r="M729" s="3"/>
      <c r="N729" s="3"/>
      <c r="O729" s="3"/>
      <c r="P729" s="3"/>
    </row>
    <row r="730" spans="1:16">
      <c r="A730" s="3"/>
      <c r="B730" s="3"/>
      <c r="C730" s="3"/>
      <c r="D730" s="3"/>
      <c r="E730" s="3"/>
      <c r="F730" s="3"/>
      <c r="G730" s="3"/>
      <c r="H730" s="3"/>
      <c r="I730" s="3"/>
      <c r="J730" s="3"/>
      <c r="K730" s="3"/>
      <c r="L730" s="3"/>
      <c r="M730" s="3"/>
      <c r="N730" s="3"/>
      <c r="O730" s="3"/>
      <c r="P730" s="3"/>
    </row>
    <row r="731" spans="1:16">
      <c r="A731" s="3"/>
      <c r="B731" s="3"/>
      <c r="C731" s="3"/>
      <c r="D731" s="3"/>
      <c r="E731" s="3"/>
      <c r="F731" s="3"/>
      <c r="G731" s="3"/>
      <c r="H731" s="3"/>
      <c r="I731" s="3"/>
      <c r="J731" s="3"/>
      <c r="K731" s="3"/>
      <c r="L731" s="3"/>
      <c r="M731" s="3"/>
      <c r="N731" s="3"/>
      <c r="O731" s="3"/>
      <c r="P731" s="3"/>
    </row>
    <row r="732" spans="1:16">
      <c r="A732" s="3"/>
      <c r="B732" s="3"/>
      <c r="C732" s="3"/>
      <c r="D732" s="3"/>
      <c r="E732" s="3"/>
      <c r="F732" s="3"/>
      <c r="G732" s="3"/>
      <c r="H732" s="3"/>
      <c r="I732" s="3"/>
      <c r="J732" s="3"/>
      <c r="K732" s="3"/>
      <c r="L732" s="3"/>
      <c r="M732" s="3"/>
      <c r="N732" s="3"/>
      <c r="O732" s="3"/>
      <c r="P732" s="3"/>
    </row>
    <row r="733" spans="1:16">
      <c r="A733" s="3"/>
      <c r="B733" s="3"/>
      <c r="C733" s="3"/>
      <c r="D733" s="3"/>
      <c r="E733" s="3"/>
      <c r="F733" s="3"/>
      <c r="G733" s="3"/>
      <c r="H733" s="3"/>
      <c r="I733" s="3"/>
      <c r="J733" s="3"/>
      <c r="K733" s="3"/>
      <c r="L733" s="3"/>
      <c r="M733" s="3"/>
      <c r="N733" s="3"/>
      <c r="O733" s="3"/>
      <c r="P733" s="3"/>
    </row>
    <row r="734" spans="1:16">
      <c r="A734" s="3"/>
      <c r="B734" s="3"/>
      <c r="C734" s="3"/>
      <c r="D734" s="3"/>
      <c r="E734" s="3"/>
      <c r="F734" s="3"/>
      <c r="G734" s="3"/>
      <c r="H734" s="3"/>
      <c r="I734" s="3"/>
      <c r="J734" s="3"/>
      <c r="K734" s="3"/>
      <c r="L734" s="3"/>
      <c r="M734" s="3"/>
      <c r="N734" s="3"/>
      <c r="O734" s="3"/>
      <c r="P734" s="3"/>
    </row>
    <row r="735" spans="1:16">
      <c r="A735" s="3"/>
      <c r="B735" s="3"/>
      <c r="C735" s="3"/>
      <c r="D735" s="3"/>
      <c r="E735" s="3"/>
      <c r="F735" s="3"/>
      <c r="G735" s="3"/>
      <c r="H735" s="3"/>
      <c r="I735" s="3"/>
      <c r="J735" s="3"/>
      <c r="K735" s="3"/>
      <c r="L735" s="3"/>
      <c r="M735" s="3"/>
      <c r="N735" s="3"/>
      <c r="O735" s="3"/>
      <c r="P735" s="3"/>
    </row>
    <row r="736" spans="1:16">
      <c r="A736" s="3"/>
      <c r="B736" s="3"/>
      <c r="C736" s="3"/>
      <c r="D736" s="3"/>
      <c r="E736" s="3"/>
      <c r="F736" s="3"/>
      <c r="G736" s="3"/>
      <c r="H736" s="3"/>
      <c r="I736" s="3"/>
      <c r="J736" s="3"/>
      <c r="K736" s="3"/>
      <c r="L736" s="3"/>
      <c r="M736" s="3"/>
      <c r="N736" s="3"/>
      <c r="O736" s="3"/>
      <c r="P736" s="3"/>
    </row>
    <row r="737" spans="1:16">
      <c r="A737" s="3"/>
      <c r="B737" s="3"/>
      <c r="C737" s="3"/>
      <c r="D737" s="3"/>
      <c r="E737" s="3"/>
      <c r="F737" s="3"/>
      <c r="G737" s="3"/>
      <c r="H737" s="3"/>
      <c r="I737" s="3"/>
      <c r="J737" s="3"/>
      <c r="K737" s="3"/>
      <c r="L737" s="3"/>
      <c r="M737" s="3"/>
      <c r="N737" s="3"/>
      <c r="O737" s="3"/>
      <c r="P737" s="3"/>
    </row>
    <row r="738" spans="1:16">
      <c r="A738" s="3"/>
      <c r="B738" s="3"/>
      <c r="C738" s="3"/>
      <c r="D738" s="3"/>
      <c r="E738" s="3"/>
      <c r="F738" s="3"/>
      <c r="G738" s="3"/>
      <c r="H738" s="3"/>
      <c r="I738" s="3"/>
      <c r="J738" s="3"/>
      <c r="K738" s="3"/>
      <c r="L738" s="3"/>
      <c r="M738" s="3"/>
      <c r="N738" s="3"/>
      <c r="O738" s="3"/>
      <c r="P738" s="3"/>
    </row>
    <row r="739" spans="1:16">
      <c r="A739" s="3"/>
      <c r="B739" s="3"/>
      <c r="C739" s="3"/>
      <c r="D739" s="3"/>
      <c r="E739" s="3"/>
      <c r="F739" s="3"/>
      <c r="G739" s="3"/>
      <c r="H739" s="3"/>
      <c r="I739" s="3"/>
      <c r="J739" s="3"/>
      <c r="K739" s="3"/>
      <c r="L739" s="3"/>
      <c r="M739" s="3"/>
      <c r="N739" s="3"/>
      <c r="O739" s="3"/>
      <c r="P739" s="3"/>
    </row>
    <row r="740" spans="1:16">
      <c r="A740" s="3"/>
      <c r="B740" s="3"/>
      <c r="C740" s="3"/>
      <c r="D740" s="3"/>
      <c r="E740" s="3"/>
      <c r="F740" s="3"/>
      <c r="G740" s="3"/>
      <c r="H740" s="3"/>
      <c r="I740" s="3"/>
      <c r="J740" s="3"/>
      <c r="K740" s="3"/>
      <c r="L740" s="3"/>
      <c r="M740" s="3"/>
      <c r="N740" s="3"/>
      <c r="O740" s="3"/>
      <c r="P740" s="3"/>
    </row>
    <row r="741" spans="1:16">
      <c r="A741" s="3"/>
      <c r="B741" s="3"/>
      <c r="C741" s="3"/>
      <c r="D741" s="3"/>
      <c r="E741" s="3"/>
      <c r="F741" s="3"/>
      <c r="G741" s="3"/>
      <c r="H741" s="3"/>
      <c r="I741" s="3"/>
      <c r="J741" s="3"/>
      <c r="K741" s="3"/>
      <c r="L741" s="3"/>
      <c r="M741" s="3"/>
      <c r="N741" s="3"/>
      <c r="O741" s="3"/>
      <c r="P741" s="3"/>
    </row>
    <row r="742" spans="1:16">
      <c r="A742" s="3"/>
      <c r="B742" s="3"/>
      <c r="C742" s="3"/>
      <c r="D742" s="3"/>
      <c r="E742" s="3"/>
      <c r="F742" s="3"/>
      <c r="G742" s="3"/>
      <c r="H742" s="3"/>
      <c r="I742" s="3"/>
      <c r="J742" s="3"/>
      <c r="K742" s="3"/>
      <c r="L742" s="3"/>
      <c r="M742" s="3"/>
      <c r="N742" s="3"/>
      <c r="O742" s="3"/>
      <c r="P742" s="3"/>
    </row>
    <row r="743" spans="1:16">
      <c r="A743" s="3"/>
      <c r="B743" s="3"/>
      <c r="C743" s="3"/>
      <c r="D743" s="3"/>
      <c r="E743" s="3"/>
      <c r="F743" s="3"/>
      <c r="G743" s="3"/>
      <c r="H743" s="3"/>
      <c r="I743" s="3"/>
      <c r="J743" s="3"/>
      <c r="K743" s="3"/>
      <c r="L743" s="3"/>
      <c r="M743" s="3"/>
      <c r="N743" s="3"/>
      <c r="O743" s="3"/>
      <c r="P743" s="3"/>
    </row>
    <row r="744" spans="1:16">
      <c r="A744" s="3"/>
      <c r="B744" s="3"/>
      <c r="C744" s="3"/>
      <c r="D744" s="3"/>
      <c r="E744" s="3"/>
      <c r="F744" s="3"/>
      <c r="G744" s="3"/>
      <c r="H744" s="3"/>
      <c r="I744" s="3"/>
      <c r="J744" s="3"/>
      <c r="K744" s="3"/>
      <c r="L744" s="3"/>
      <c r="M744" s="3"/>
      <c r="N744" s="3"/>
      <c r="O744" s="3"/>
      <c r="P744" s="3"/>
    </row>
    <row r="745" spans="1:16">
      <c r="A745" s="3"/>
      <c r="B745" s="3"/>
      <c r="C745" s="3"/>
      <c r="D745" s="3"/>
      <c r="E745" s="3"/>
      <c r="F745" s="3"/>
      <c r="G745" s="3"/>
      <c r="H745" s="3"/>
      <c r="I745" s="3"/>
      <c r="J745" s="3"/>
      <c r="K745" s="3"/>
      <c r="L745" s="3"/>
      <c r="M745" s="3"/>
      <c r="N745" s="3"/>
      <c r="O745" s="3"/>
      <c r="P745" s="3"/>
    </row>
    <row r="746" spans="1:16">
      <c r="A746" s="3"/>
      <c r="B746" s="3"/>
      <c r="C746" s="3"/>
      <c r="D746" s="3"/>
      <c r="E746" s="3"/>
      <c r="F746" s="3"/>
      <c r="G746" s="3"/>
      <c r="H746" s="3"/>
      <c r="I746" s="3"/>
      <c r="J746" s="3"/>
      <c r="K746" s="3"/>
      <c r="L746" s="3"/>
      <c r="M746" s="3"/>
      <c r="N746" s="3"/>
      <c r="O746" s="3"/>
      <c r="P746" s="3"/>
    </row>
    <row r="747" spans="1:16">
      <c r="A747" s="3"/>
      <c r="B747" s="3"/>
      <c r="C747" s="3"/>
      <c r="D747" s="3"/>
      <c r="E747" s="3"/>
      <c r="F747" s="3"/>
      <c r="G747" s="3"/>
      <c r="H747" s="3"/>
      <c r="I747" s="3"/>
      <c r="J747" s="3"/>
      <c r="K747" s="3"/>
      <c r="L747" s="3"/>
      <c r="M747" s="3"/>
      <c r="N747" s="3"/>
      <c r="O747" s="3"/>
      <c r="P747" s="3"/>
    </row>
    <row r="748" spans="1:16">
      <c r="A748" s="3"/>
      <c r="B748" s="3"/>
      <c r="C748" s="3"/>
      <c r="D748" s="3"/>
      <c r="E748" s="3"/>
      <c r="F748" s="3"/>
      <c r="G748" s="3"/>
      <c r="H748" s="3"/>
      <c r="I748" s="3"/>
      <c r="J748" s="3"/>
      <c r="K748" s="3"/>
      <c r="L748" s="3"/>
      <c r="M748" s="3"/>
      <c r="N748" s="3"/>
      <c r="O748" s="3"/>
      <c r="P748" s="3"/>
    </row>
    <row r="749" spans="1:16">
      <c r="A749" s="3"/>
      <c r="B749" s="3"/>
      <c r="C749" s="3"/>
      <c r="D749" s="3"/>
      <c r="E749" s="3"/>
      <c r="F749" s="3"/>
      <c r="G749" s="3"/>
      <c r="H749" s="3"/>
      <c r="I749" s="3"/>
      <c r="J749" s="3"/>
      <c r="K749" s="3"/>
      <c r="L749" s="3"/>
      <c r="M749" s="3"/>
      <c r="N749" s="3"/>
      <c r="O749" s="3"/>
      <c r="P749" s="3"/>
    </row>
    <row r="750" spans="1:16">
      <c r="A750" s="3"/>
      <c r="B750" s="3"/>
      <c r="C750" s="3"/>
      <c r="D750" s="3"/>
      <c r="E750" s="3"/>
      <c r="F750" s="3"/>
      <c r="G750" s="3"/>
      <c r="H750" s="3"/>
      <c r="I750" s="3"/>
      <c r="J750" s="3"/>
      <c r="K750" s="3"/>
      <c r="L750" s="3"/>
      <c r="M750" s="3"/>
      <c r="N750" s="3"/>
      <c r="O750" s="3"/>
      <c r="P750" s="3"/>
    </row>
    <row r="751" spans="1:16">
      <c r="A751" s="3"/>
      <c r="B751" s="3"/>
      <c r="C751" s="3"/>
      <c r="D751" s="3"/>
      <c r="E751" s="3"/>
      <c r="F751" s="3"/>
      <c r="G751" s="3"/>
      <c r="H751" s="3"/>
      <c r="I751" s="3"/>
      <c r="J751" s="3"/>
      <c r="K751" s="3"/>
      <c r="L751" s="3"/>
      <c r="M751" s="3"/>
      <c r="N751" s="3"/>
      <c r="O751" s="3"/>
      <c r="P751" s="3"/>
    </row>
    <row r="752" spans="1:16">
      <c r="A752" s="3"/>
      <c r="B752" s="3"/>
      <c r="C752" s="3"/>
      <c r="D752" s="3"/>
      <c r="E752" s="3"/>
      <c r="F752" s="3"/>
      <c r="G752" s="3"/>
      <c r="H752" s="3"/>
      <c r="I752" s="3"/>
      <c r="J752" s="3"/>
      <c r="K752" s="3"/>
      <c r="L752" s="3"/>
      <c r="M752" s="3"/>
      <c r="N752" s="3"/>
      <c r="O752" s="3"/>
      <c r="P752" s="3"/>
    </row>
    <row r="753" spans="1:16">
      <c r="A753" s="3"/>
      <c r="B753" s="3"/>
      <c r="C753" s="3"/>
      <c r="D753" s="3"/>
      <c r="E753" s="3"/>
      <c r="F753" s="3"/>
      <c r="G753" s="3"/>
      <c r="H753" s="3"/>
      <c r="I753" s="3"/>
      <c r="J753" s="3"/>
      <c r="K753" s="3"/>
      <c r="L753" s="3"/>
      <c r="M753" s="3"/>
      <c r="N753" s="3"/>
      <c r="O753" s="3"/>
      <c r="P753" s="3"/>
    </row>
    <row r="754" spans="1:16">
      <c r="A754" s="3"/>
      <c r="B754" s="3"/>
      <c r="C754" s="3"/>
      <c r="D754" s="3"/>
      <c r="E754" s="3"/>
      <c r="F754" s="3"/>
      <c r="G754" s="3"/>
      <c r="H754" s="3"/>
      <c r="I754" s="3"/>
      <c r="J754" s="3"/>
      <c r="K754" s="3"/>
      <c r="L754" s="3"/>
      <c r="M754" s="3"/>
      <c r="N754" s="3"/>
      <c r="O754" s="3"/>
      <c r="P754" s="3"/>
    </row>
    <row r="755" spans="1:16">
      <c r="A755" s="3"/>
      <c r="B755" s="3"/>
      <c r="C755" s="3"/>
      <c r="D755" s="3"/>
      <c r="E755" s="3"/>
      <c r="F755" s="3"/>
      <c r="G755" s="3"/>
      <c r="H755" s="3"/>
      <c r="I755" s="3"/>
      <c r="J755" s="3"/>
      <c r="K755" s="3"/>
      <c r="L755" s="3"/>
      <c r="M755" s="3"/>
      <c r="N755" s="3"/>
      <c r="O755" s="3"/>
      <c r="P755" s="3"/>
    </row>
    <row r="756" spans="1:16">
      <c r="A756" s="3"/>
      <c r="B756" s="3"/>
      <c r="C756" s="3"/>
      <c r="D756" s="3"/>
      <c r="E756" s="3"/>
      <c r="F756" s="3"/>
      <c r="G756" s="3"/>
      <c r="H756" s="3"/>
      <c r="I756" s="3"/>
      <c r="J756" s="3"/>
      <c r="K756" s="3"/>
      <c r="L756" s="3"/>
      <c r="M756" s="3"/>
      <c r="N756" s="3"/>
      <c r="O756" s="3"/>
      <c r="P756" s="3"/>
    </row>
    <row r="757" spans="1:16">
      <c r="A757" s="3"/>
      <c r="B757" s="3"/>
      <c r="C757" s="3"/>
      <c r="D757" s="3"/>
      <c r="E757" s="3"/>
      <c r="F757" s="3"/>
      <c r="G757" s="3"/>
      <c r="H757" s="3"/>
      <c r="I757" s="3"/>
      <c r="J757" s="3"/>
      <c r="K757" s="3"/>
      <c r="L757" s="3"/>
      <c r="M757" s="3"/>
      <c r="N757" s="3"/>
      <c r="O757" s="3"/>
      <c r="P757" s="3"/>
    </row>
    <row r="758" spans="1:16">
      <c r="A758" s="3"/>
      <c r="B758" s="3"/>
      <c r="C758" s="3"/>
      <c r="D758" s="3"/>
      <c r="E758" s="3"/>
      <c r="F758" s="3"/>
      <c r="G758" s="3"/>
      <c r="H758" s="3"/>
      <c r="I758" s="3"/>
      <c r="J758" s="3"/>
      <c r="K758" s="3"/>
      <c r="L758" s="3"/>
      <c r="M758" s="3"/>
      <c r="N758" s="3"/>
      <c r="O758" s="3"/>
      <c r="P758" s="3"/>
    </row>
    <row r="759" spans="1:16">
      <c r="A759" s="3"/>
      <c r="B759" s="3"/>
      <c r="C759" s="3"/>
      <c r="D759" s="3"/>
      <c r="E759" s="3"/>
      <c r="F759" s="3"/>
      <c r="G759" s="3"/>
      <c r="H759" s="3"/>
      <c r="I759" s="3"/>
      <c r="J759" s="3"/>
      <c r="K759" s="3"/>
      <c r="L759" s="3"/>
      <c r="M759" s="3"/>
      <c r="N759" s="3"/>
      <c r="O759" s="3"/>
      <c r="P759" s="3"/>
    </row>
    <row r="760" spans="1:16">
      <c r="A760" s="3"/>
      <c r="B760" s="3"/>
      <c r="C760" s="3"/>
      <c r="D760" s="3"/>
      <c r="E760" s="3"/>
      <c r="F760" s="3"/>
      <c r="G760" s="3"/>
      <c r="H760" s="3"/>
      <c r="I760" s="3"/>
      <c r="J760" s="3"/>
      <c r="K760" s="3"/>
      <c r="L760" s="3"/>
      <c r="M760" s="3"/>
      <c r="N760" s="3"/>
      <c r="O760" s="3"/>
      <c r="P760" s="3"/>
    </row>
    <row r="761" spans="1:16">
      <c r="A761" s="3"/>
      <c r="B761" s="3"/>
      <c r="C761" s="3"/>
      <c r="D761" s="3"/>
      <c r="E761" s="3"/>
      <c r="F761" s="3"/>
      <c r="G761" s="3"/>
      <c r="H761" s="3"/>
      <c r="I761" s="3"/>
      <c r="J761" s="3"/>
      <c r="K761" s="3"/>
      <c r="L761" s="3"/>
      <c r="M761" s="3"/>
      <c r="N761" s="3"/>
      <c r="O761" s="3"/>
      <c r="P761" s="3"/>
    </row>
    <row r="762" spans="1:16">
      <c r="A762" s="3"/>
      <c r="B762" s="3"/>
      <c r="C762" s="3"/>
      <c r="D762" s="3"/>
      <c r="E762" s="3"/>
      <c r="F762" s="3"/>
      <c r="G762" s="3"/>
      <c r="H762" s="3"/>
      <c r="I762" s="3"/>
      <c r="J762" s="3"/>
      <c r="K762" s="3"/>
      <c r="L762" s="3"/>
      <c r="M762" s="3"/>
      <c r="N762" s="3"/>
      <c r="O762" s="3"/>
      <c r="P762" s="3"/>
    </row>
    <row r="763" spans="1:16">
      <c r="A763" s="3"/>
      <c r="B763" s="3"/>
      <c r="C763" s="3"/>
      <c r="D763" s="3"/>
      <c r="E763" s="3"/>
      <c r="F763" s="3"/>
      <c r="G763" s="3"/>
      <c r="H763" s="3"/>
      <c r="I763" s="3"/>
      <c r="J763" s="3"/>
      <c r="K763" s="3"/>
      <c r="L763" s="3"/>
      <c r="M763" s="3"/>
      <c r="N763" s="3"/>
      <c r="O763" s="3"/>
      <c r="P763" s="3"/>
    </row>
    <row r="764" spans="1:16">
      <c r="A764" s="3"/>
      <c r="B764" s="3"/>
      <c r="C764" s="3"/>
      <c r="D764" s="3"/>
      <c r="E764" s="3"/>
      <c r="F764" s="3"/>
      <c r="G764" s="3"/>
      <c r="H764" s="3"/>
      <c r="I764" s="3"/>
      <c r="J764" s="3"/>
      <c r="K764" s="3"/>
      <c r="L764" s="3"/>
      <c r="M764" s="3"/>
      <c r="N764" s="3"/>
      <c r="O764" s="3"/>
      <c r="P764" s="3"/>
    </row>
    <row r="765" spans="1:16">
      <c r="A765" s="3"/>
      <c r="B765" s="3"/>
      <c r="C765" s="3"/>
      <c r="D765" s="3"/>
      <c r="E765" s="3"/>
      <c r="F765" s="3"/>
      <c r="G765" s="3"/>
      <c r="H765" s="3"/>
      <c r="I765" s="3"/>
      <c r="J765" s="3"/>
      <c r="K765" s="3"/>
      <c r="L765" s="3"/>
      <c r="M765" s="3"/>
      <c r="N765" s="3"/>
      <c r="O765" s="3"/>
      <c r="P765" s="3"/>
    </row>
    <row r="766" spans="1:16">
      <c r="A766" s="3"/>
      <c r="B766" s="3"/>
      <c r="C766" s="3"/>
      <c r="D766" s="3"/>
      <c r="E766" s="3"/>
      <c r="F766" s="3"/>
      <c r="G766" s="3"/>
      <c r="H766" s="3"/>
      <c r="I766" s="3"/>
      <c r="J766" s="3"/>
      <c r="K766" s="3"/>
      <c r="L766" s="3"/>
      <c r="M766" s="3"/>
      <c r="N766" s="3"/>
      <c r="O766" s="3"/>
      <c r="P766" s="3"/>
    </row>
    <row r="767" spans="1:16">
      <c r="A767" s="3"/>
      <c r="B767" s="3"/>
      <c r="C767" s="3"/>
      <c r="D767" s="3"/>
      <c r="E767" s="3"/>
      <c r="F767" s="3"/>
      <c r="G767" s="3"/>
      <c r="H767" s="3"/>
      <c r="I767" s="3"/>
      <c r="J767" s="3"/>
      <c r="K767" s="3"/>
      <c r="L767" s="3"/>
      <c r="M767" s="3"/>
      <c r="N767" s="3"/>
      <c r="O767" s="3"/>
      <c r="P767" s="3"/>
    </row>
    <row r="768" spans="1:16">
      <c r="A768" s="3"/>
      <c r="B768" s="3"/>
      <c r="C768" s="3"/>
      <c r="D768" s="3"/>
      <c r="E768" s="3"/>
      <c r="F768" s="3"/>
      <c r="G768" s="3"/>
      <c r="H768" s="3"/>
      <c r="I768" s="3"/>
      <c r="J768" s="3"/>
      <c r="K768" s="3"/>
      <c r="L768" s="3"/>
      <c r="M768" s="3"/>
      <c r="N768" s="3"/>
      <c r="O768" s="3"/>
      <c r="P768" s="3"/>
    </row>
    <row r="769" spans="1:16">
      <c r="A769" s="3"/>
      <c r="B769" s="3"/>
      <c r="C769" s="3"/>
      <c r="D769" s="3"/>
      <c r="E769" s="3"/>
      <c r="F769" s="3"/>
      <c r="G769" s="3"/>
      <c r="H769" s="3"/>
      <c r="I769" s="3"/>
      <c r="J769" s="3"/>
      <c r="K769" s="3"/>
      <c r="L769" s="3"/>
      <c r="M769" s="3"/>
      <c r="N769" s="3"/>
      <c r="O769" s="3"/>
      <c r="P769" s="3"/>
    </row>
    <row r="770" spans="1:16">
      <c r="A770" s="3"/>
      <c r="B770" s="3"/>
      <c r="C770" s="3"/>
      <c r="D770" s="3"/>
      <c r="E770" s="3"/>
      <c r="F770" s="3"/>
      <c r="G770" s="3"/>
      <c r="H770" s="3"/>
      <c r="I770" s="3"/>
      <c r="J770" s="3"/>
      <c r="K770" s="3"/>
      <c r="L770" s="3"/>
      <c r="M770" s="3"/>
      <c r="N770" s="3"/>
      <c r="O770" s="3"/>
      <c r="P770" s="3"/>
    </row>
    <row r="771" spans="1:16">
      <c r="A771" s="3"/>
      <c r="B771" s="3"/>
      <c r="C771" s="3"/>
      <c r="D771" s="3"/>
      <c r="E771" s="3"/>
      <c r="F771" s="3"/>
      <c r="G771" s="3"/>
      <c r="H771" s="3"/>
      <c r="I771" s="3"/>
      <c r="J771" s="3"/>
      <c r="K771" s="3"/>
      <c r="L771" s="3"/>
      <c r="M771" s="3"/>
      <c r="N771" s="3"/>
      <c r="O771" s="3"/>
      <c r="P771" s="3"/>
    </row>
    <row r="772" spans="1:16">
      <c r="A772" s="3"/>
      <c r="B772" s="3"/>
      <c r="C772" s="3"/>
      <c r="D772" s="3"/>
      <c r="E772" s="3"/>
      <c r="F772" s="3"/>
      <c r="G772" s="3"/>
      <c r="H772" s="3"/>
      <c r="I772" s="3"/>
      <c r="J772" s="3"/>
      <c r="K772" s="3"/>
      <c r="L772" s="3"/>
      <c r="M772" s="3"/>
      <c r="N772" s="3"/>
      <c r="O772" s="3"/>
      <c r="P772" s="3"/>
    </row>
    <row r="773" spans="1:16">
      <c r="A773" s="3"/>
      <c r="B773" s="3"/>
      <c r="C773" s="3"/>
      <c r="D773" s="3"/>
      <c r="E773" s="3"/>
      <c r="F773" s="3"/>
      <c r="G773" s="3"/>
      <c r="H773" s="3"/>
      <c r="I773" s="3"/>
      <c r="J773" s="3"/>
      <c r="K773" s="3"/>
      <c r="L773" s="3"/>
      <c r="M773" s="3"/>
      <c r="N773" s="3"/>
      <c r="O773" s="3"/>
      <c r="P773" s="3"/>
    </row>
    <row r="774" spans="1:16">
      <c r="A774" s="3"/>
      <c r="B774" s="3"/>
      <c r="C774" s="3"/>
      <c r="D774" s="3"/>
      <c r="E774" s="3"/>
      <c r="F774" s="3"/>
      <c r="G774" s="3"/>
      <c r="H774" s="3"/>
      <c r="I774" s="3"/>
      <c r="J774" s="3"/>
      <c r="K774" s="3"/>
      <c r="L774" s="3"/>
      <c r="M774" s="3"/>
      <c r="N774" s="3"/>
      <c r="O774" s="3"/>
      <c r="P774" s="3"/>
    </row>
    <row r="775" spans="1:16">
      <c r="A775" s="3"/>
      <c r="B775" s="3"/>
      <c r="C775" s="3"/>
      <c r="D775" s="3"/>
      <c r="E775" s="3"/>
      <c r="F775" s="3"/>
      <c r="G775" s="3"/>
      <c r="H775" s="3"/>
      <c r="I775" s="3"/>
      <c r="J775" s="3"/>
      <c r="K775" s="3"/>
      <c r="L775" s="3"/>
      <c r="M775" s="3"/>
      <c r="N775" s="3"/>
      <c r="O775" s="3"/>
      <c r="P775" s="3"/>
    </row>
    <row r="776" spans="1:16">
      <c r="A776" s="3"/>
      <c r="B776" s="3"/>
      <c r="C776" s="3"/>
      <c r="D776" s="3"/>
      <c r="E776" s="3"/>
      <c r="F776" s="3"/>
      <c r="G776" s="3"/>
      <c r="H776" s="3"/>
      <c r="I776" s="3"/>
      <c r="J776" s="3"/>
      <c r="K776" s="3"/>
      <c r="L776" s="3"/>
      <c r="M776" s="3"/>
      <c r="N776" s="3"/>
      <c r="O776" s="3"/>
      <c r="P776" s="3"/>
    </row>
    <row r="777" spans="1:16">
      <c r="A777" s="3"/>
      <c r="B777" s="3"/>
      <c r="C777" s="3"/>
      <c r="D777" s="3"/>
      <c r="E777" s="3"/>
      <c r="F777" s="3"/>
      <c r="G777" s="3"/>
      <c r="H777" s="3"/>
      <c r="I777" s="3"/>
      <c r="J777" s="3"/>
      <c r="K777" s="3"/>
      <c r="L777" s="3"/>
      <c r="M777" s="3"/>
      <c r="N777" s="3"/>
      <c r="O777" s="3"/>
      <c r="P777" s="3"/>
    </row>
    <row r="778" spans="1:16">
      <c r="A778" s="3"/>
      <c r="B778" s="3"/>
      <c r="C778" s="3"/>
      <c r="D778" s="3"/>
      <c r="E778" s="3"/>
      <c r="F778" s="3"/>
      <c r="G778" s="3"/>
      <c r="H778" s="3"/>
      <c r="I778" s="3"/>
      <c r="J778" s="3"/>
      <c r="K778" s="3"/>
      <c r="L778" s="3"/>
      <c r="M778" s="3"/>
      <c r="N778" s="3"/>
      <c r="O778" s="3"/>
      <c r="P778" s="3"/>
    </row>
    <row r="779" spans="1:16">
      <c r="A779" s="3"/>
      <c r="B779" s="3"/>
      <c r="C779" s="3"/>
      <c r="D779" s="3"/>
      <c r="E779" s="3"/>
      <c r="F779" s="3"/>
      <c r="G779" s="3"/>
      <c r="H779" s="3"/>
      <c r="I779" s="3"/>
      <c r="J779" s="3"/>
      <c r="K779" s="3"/>
      <c r="L779" s="3"/>
      <c r="M779" s="3"/>
      <c r="N779" s="3"/>
      <c r="O779" s="3"/>
      <c r="P779" s="3"/>
    </row>
    <row r="780" spans="1:16">
      <c r="A780" s="3"/>
      <c r="B780" s="3"/>
      <c r="C780" s="3"/>
      <c r="D780" s="3"/>
      <c r="E780" s="3"/>
      <c r="F780" s="3"/>
      <c r="G780" s="3"/>
      <c r="H780" s="3"/>
      <c r="I780" s="3"/>
      <c r="J780" s="3"/>
      <c r="K780" s="3"/>
      <c r="L780" s="3"/>
      <c r="M780" s="3"/>
      <c r="N780" s="3"/>
      <c r="O780" s="3"/>
      <c r="P780" s="3"/>
    </row>
    <row r="781" spans="1:16">
      <c r="A781" s="3"/>
      <c r="B781" s="3"/>
      <c r="C781" s="3"/>
      <c r="D781" s="3"/>
      <c r="E781" s="3"/>
      <c r="F781" s="3"/>
      <c r="G781" s="3"/>
      <c r="H781" s="3"/>
      <c r="I781" s="3"/>
      <c r="J781" s="3"/>
      <c r="K781" s="3"/>
      <c r="L781" s="3"/>
      <c r="M781" s="3"/>
      <c r="N781" s="3"/>
      <c r="O781" s="3"/>
      <c r="P781" s="3"/>
    </row>
    <row r="782" spans="1:16">
      <c r="A782" s="3"/>
      <c r="B782" s="3"/>
      <c r="C782" s="3"/>
      <c r="D782" s="3"/>
      <c r="E782" s="3"/>
      <c r="F782" s="3"/>
      <c r="G782" s="3"/>
      <c r="H782" s="3"/>
      <c r="I782" s="3"/>
      <c r="J782" s="3"/>
      <c r="K782" s="3"/>
      <c r="L782" s="3"/>
      <c r="M782" s="3"/>
      <c r="N782" s="3"/>
      <c r="O782" s="3"/>
      <c r="P782" s="3"/>
    </row>
    <row r="783" spans="1:16">
      <c r="A783" s="3"/>
      <c r="B783" s="3"/>
      <c r="C783" s="3"/>
      <c r="D783" s="3"/>
      <c r="E783" s="3"/>
      <c r="F783" s="3"/>
      <c r="G783" s="3"/>
      <c r="H783" s="3"/>
      <c r="I783" s="3"/>
      <c r="J783" s="3"/>
      <c r="K783" s="3"/>
      <c r="L783" s="3"/>
      <c r="M783" s="3"/>
      <c r="N783" s="3"/>
      <c r="O783" s="3"/>
      <c r="P783" s="3"/>
    </row>
    <row r="784" spans="1:16">
      <c r="A784" s="3"/>
      <c r="B784" s="3"/>
      <c r="C784" s="3"/>
      <c r="D784" s="3"/>
      <c r="E784" s="3"/>
      <c r="F784" s="3"/>
      <c r="G784" s="3"/>
      <c r="H784" s="3"/>
      <c r="I784" s="3"/>
      <c r="J784" s="3"/>
      <c r="K784" s="3"/>
      <c r="L784" s="3"/>
      <c r="M784" s="3"/>
      <c r="N784" s="3"/>
      <c r="O784" s="3"/>
      <c r="P784" s="3"/>
    </row>
    <row r="785" spans="1:16">
      <c r="A785" s="3"/>
      <c r="B785" s="3"/>
      <c r="C785" s="3"/>
      <c r="D785" s="3"/>
      <c r="E785" s="3"/>
      <c r="F785" s="3"/>
      <c r="G785" s="3"/>
      <c r="H785" s="3"/>
      <c r="I785" s="3"/>
      <c r="J785" s="3"/>
      <c r="K785" s="3"/>
      <c r="L785" s="3"/>
      <c r="M785" s="3"/>
      <c r="N785" s="3"/>
      <c r="O785" s="3"/>
      <c r="P785" s="3"/>
    </row>
    <row r="786" spans="1:16">
      <c r="A786" s="3"/>
      <c r="B786" s="3"/>
      <c r="C786" s="3"/>
      <c r="D786" s="3"/>
      <c r="E786" s="3"/>
      <c r="F786" s="3"/>
      <c r="G786" s="3"/>
      <c r="H786" s="3"/>
      <c r="I786" s="3"/>
      <c r="J786" s="3"/>
      <c r="K786" s="3"/>
      <c r="L786" s="3"/>
      <c r="M786" s="3"/>
      <c r="N786" s="3"/>
      <c r="O786" s="3"/>
      <c r="P786" s="3"/>
    </row>
    <row r="787" spans="1:16">
      <c r="A787" s="3"/>
      <c r="B787" s="3"/>
      <c r="C787" s="3"/>
      <c r="D787" s="3"/>
      <c r="E787" s="3"/>
      <c r="F787" s="3"/>
      <c r="G787" s="3"/>
      <c r="H787" s="3"/>
      <c r="I787" s="3"/>
      <c r="J787" s="3"/>
      <c r="K787" s="3"/>
      <c r="L787" s="3"/>
      <c r="M787" s="3"/>
      <c r="N787" s="3"/>
      <c r="O787" s="3"/>
      <c r="P787" s="3"/>
    </row>
    <row r="788" spans="1:16">
      <c r="A788" s="3"/>
      <c r="B788" s="3"/>
      <c r="C788" s="3"/>
      <c r="D788" s="3"/>
      <c r="E788" s="3"/>
      <c r="F788" s="3"/>
      <c r="G788" s="3"/>
      <c r="H788" s="3"/>
      <c r="I788" s="3"/>
      <c r="J788" s="3"/>
      <c r="K788" s="3"/>
      <c r="L788" s="3"/>
      <c r="M788" s="3"/>
      <c r="N788" s="3"/>
      <c r="O788" s="3"/>
      <c r="P788" s="3"/>
    </row>
    <row r="789" spans="1:16">
      <c r="A789" s="3"/>
      <c r="B789" s="3"/>
      <c r="C789" s="3"/>
      <c r="D789" s="3"/>
      <c r="E789" s="3"/>
      <c r="F789" s="3"/>
      <c r="G789" s="3"/>
      <c r="H789" s="3"/>
      <c r="I789" s="3"/>
      <c r="J789" s="3"/>
      <c r="K789" s="3"/>
      <c r="L789" s="3"/>
      <c r="M789" s="3"/>
      <c r="N789" s="3"/>
      <c r="O789" s="3"/>
      <c r="P789" s="3"/>
    </row>
    <row r="790" spans="1:16">
      <c r="A790" s="3"/>
      <c r="B790" s="3"/>
      <c r="C790" s="3"/>
      <c r="D790" s="3"/>
      <c r="E790" s="3"/>
      <c r="F790" s="3"/>
      <c r="G790" s="3"/>
      <c r="H790" s="3"/>
      <c r="I790" s="3"/>
      <c r="J790" s="3"/>
      <c r="K790" s="3"/>
      <c r="L790" s="3"/>
      <c r="M790" s="3"/>
      <c r="N790" s="3"/>
      <c r="O790" s="3"/>
      <c r="P790" s="3"/>
    </row>
    <row r="791" spans="1:16">
      <c r="A791" s="3"/>
      <c r="B791" s="3"/>
      <c r="C791" s="3"/>
      <c r="D791" s="3"/>
      <c r="E791" s="3"/>
      <c r="F791" s="3"/>
      <c r="G791" s="3"/>
      <c r="H791" s="3"/>
      <c r="I791" s="3"/>
      <c r="J791" s="3"/>
      <c r="K791" s="3"/>
      <c r="L791" s="3"/>
      <c r="M791" s="3"/>
      <c r="N791" s="3"/>
      <c r="O791" s="3"/>
      <c r="P791" s="3"/>
    </row>
    <row r="792" spans="1:16">
      <c r="A792" s="3"/>
      <c r="B792" s="3"/>
      <c r="C792" s="3"/>
      <c r="D792" s="3"/>
      <c r="E792" s="3"/>
      <c r="F792" s="3"/>
      <c r="G792" s="3"/>
      <c r="H792" s="3"/>
      <c r="I792" s="3"/>
      <c r="J792" s="3"/>
      <c r="K792" s="3"/>
      <c r="L792" s="3"/>
      <c r="M792" s="3"/>
      <c r="N792" s="3"/>
      <c r="O792" s="3"/>
      <c r="P792" s="3"/>
    </row>
    <row r="793" spans="1:16">
      <c r="A793" s="3"/>
      <c r="B793" s="3"/>
      <c r="C793" s="3"/>
      <c r="D793" s="3"/>
      <c r="E793" s="3"/>
      <c r="F793" s="3"/>
      <c r="G793" s="3"/>
      <c r="H793" s="3"/>
      <c r="I793" s="3"/>
      <c r="J793" s="3"/>
      <c r="K793" s="3"/>
      <c r="L793" s="3"/>
      <c r="M793" s="3"/>
      <c r="N793" s="3"/>
      <c r="O793" s="3"/>
      <c r="P793" s="3"/>
    </row>
    <row r="794" spans="1:16">
      <c r="A794" s="3"/>
      <c r="B794" s="3"/>
      <c r="C794" s="3"/>
      <c r="D794" s="3"/>
      <c r="E794" s="3"/>
      <c r="F794" s="3"/>
      <c r="G794" s="3"/>
      <c r="H794" s="3"/>
      <c r="I794" s="3"/>
      <c r="J794" s="3"/>
      <c r="K794" s="3"/>
      <c r="L794" s="3"/>
      <c r="M794" s="3"/>
      <c r="N794" s="3"/>
      <c r="O794" s="3"/>
      <c r="P794" s="3"/>
    </row>
    <row r="795" spans="1:16">
      <c r="A795" s="3"/>
      <c r="B795" s="3"/>
      <c r="C795" s="3"/>
      <c r="D795" s="3"/>
      <c r="E795" s="3"/>
      <c r="F795" s="3"/>
      <c r="G795" s="3"/>
      <c r="H795" s="3"/>
      <c r="I795" s="3"/>
      <c r="J795" s="3"/>
      <c r="K795" s="3"/>
      <c r="L795" s="3"/>
      <c r="M795" s="3"/>
      <c r="N795" s="3"/>
      <c r="O795" s="3"/>
      <c r="P795" s="3"/>
    </row>
    <row r="796" spans="1:16">
      <c r="A796" s="3"/>
      <c r="B796" s="3"/>
      <c r="C796" s="3"/>
      <c r="D796" s="3"/>
      <c r="E796" s="3"/>
      <c r="F796" s="3"/>
      <c r="G796" s="3"/>
      <c r="H796" s="3"/>
      <c r="I796" s="3"/>
      <c r="J796" s="3"/>
      <c r="K796" s="3"/>
      <c r="L796" s="3"/>
      <c r="M796" s="3"/>
      <c r="N796" s="3"/>
      <c r="O796" s="3"/>
      <c r="P796" s="3"/>
    </row>
    <row r="797" spans="1:16">
      <c r="A797" s="3"/>
      <c r="B797" s="3"/>
      <c r="C797" s="3"/>
      <c r="D797" s="3"/>
      <c r="E797" s="3"/>
      <c r="F797" s="3"/>
      <c r="G797" s="3"/>
      <c r="H797" s="3"/>
      <c r="I797" s="3"/>
      <c r="J797" s="3"/>
      <c r="K797" s="3"/>
      <c r="L797" s="3"/>
      <c r="M797" s="3"/>
      <c r="N797" s="3"/>
      <c r="O797" s="3"/>
      <c r="P797" s="3"/>
    </row>
    <row r="798" spans="1:16">
      <c r="A798" s="3"/>
      <c r="B798" s="3"/>
      <c r="C798" s="3"/>
      <c r="D798" s="3"/>
      <c r="E798" s="3"/>
      <c r="F798" s="3"/>
      <c r="G798" s="3"/>
      <c r="H798" s="3"/>
      <c r="I798" s="3"/>
      <c r="J798" s="3"/>
      <c r="K798" s="3"/>
      <c r="L798" s="3"/>
      <c r="M798" s="3"/>
      <c r="N798" s="3"/>
      <c r="O798" s="3"/>
      <c r="P798" s="3"/>
    </row>
    <row r="799" spans="1:16">
      <c r="A799" s="3"/>
      <c r="B799" s="3"/>
      <c r="C799" s="3"/>
      <c r="D799" s="3"/>
      <c r="E799" s="3"/>
      <c r="F799" s="3"/>
      <c r="G799" s="3"/>
      <c r="H799" s="3"/>
      <c r="I799" s="3"/>
      <c r="J799" s="3"/>
      <c r="K799" s="3"/>
      <c r="L799" s="3"/>
      <c r="M799" s="3"/>
      <c r="N799" s="3"/>
      <c r="O799" s="3"/>
      <c r="P799" s="3"/>
    </row>
    <row r="800" spans="1:16">
      <c r="A800" s="3"/>
      <c r="B800" s="3"/>
      <c r="C800" s="3"/>
      <c r="D800" s="3"/>
      <c r="E800" s="3"/>
      <c r="F800" s="3"/>
      <c r="G800" s="3"/>
      <c r="H800" s="3"/>
      <c r="I800" s="3"/>
      <c r="J800" s="3"/>
      <c r="K800" s="3"/>
      <c r="L800" s="3"/>
      <c r="M800" s="3"/>
      <c r="N800" s="3"/>
      <c r="O800" s="3"/>
      <c r="P800" s="3"/>
    </row>
    <row r="801" spans="1:16">
      <c r="A801" s="3"/>
      <c r="B801" s="3"/>
      <c r="C801" s="3"/>
      <c r="D801" s="3"/>
      <c r="E801" s="3"/>
      <c r="F801" s="3"/>
      <c r="G801" s="3"/>
      <c r="H801" s="3"/>
      <c r="I801" s="3"/>
      <c r="J801" s="3"/>
      <c r="K801" s="3"/>
      <c r="L801" s="3"/>
      <c r="M801" s="3"/>
      <c r="N801" s="3"/>
      <c r="O801" s="3"/>
      <c r="P801" s="3"/>
    </row>
    <row r="802" spans="1:16">
      <c r="A802" s="3"/>
      <c r="B802" s="3"/>
      <c r="C802" s="3"/>
      <c r="D802" s="3"/>
      <c r="E802" s="3"/>
      <c r="F802" s="3"/>
      <c r="G802" s="3"/>
      <c r="H802" s="3"/>
      <c r="I802" s="3"/>
      <c r="J802" s="3"/>
      <c r="K802" s="3"/>
      <c r="L802" s="3"/>
      <c r="M802" s="3"/>
      <c r="N802" s="3"/>
      <c r="O802" s="3"/>
      <c r="P802" s="3"/>
    </row>
    <row r="803" spans="1:16">
      <c r="A803" s="3"/>
      <c r="B803" s="3"/>
      <c r="C803" s="3"/>
      <c r="D803" s="3"/>
      <c r="E803" s="3"/>
      <c r="F803" s="3"/>
      <c r="G803" s="3"/>
      <c r="H803" s="3"/>
      <c r="I803" s="3"/>
      <c r="J803" s="3"/>
      <c r="K803" s="3"/>
      <c r="L803" s="3"/>
      <c r="M803" s="3"/>
      <c r="N803" s="3"/>
      <c r="O803" s="3"/>
      <c r="P803" s="3"/>
    </row>
    <row r="804" spans="1:16">
      <c r="A804" s="3"/>
      <c r="B804" s="3"/>
      <c r="C804" s="3"/>
      <c r="D804" s="3"/>
      <c r="E804" s="3"/>
      <c r="F804" s="3"/>
      <c r="G804" s="3"/>
      <c r="H804" s="3"/>
      <c r="I804" s="3"/>
      <c r="J804" s="3"/>
      <c r="K804" s="3"/>
      <c r="L804" s="3"/>
      <c r="M804" s="3"/>
      <c r="N804" s="3"/>
      <c r="O804" s="3"/>
      <c r="P804" s="3"/>
    </row>
    <row r="805" spans="1:16">
      <c r="A805" s="3"/>
      <c r="B805" s="3"/>
      <c r="C805" s="3"/>
      <c r="D805" s="3"/>
      <c r="E805" s="3"/>
      <c r="F805" s="3"/>
      <c r="G805" s="3"/>
      <c r="H805" s="3"/>
      <c r="I805" s="3"/>
      <c r="J805" s="3"/>
      <c r="K805" s="3"/>
      <c r="L805" s="3"/>
      <c r="M805" s="3"/>
      <c r="N805" s="3"/>
      <c r="O805" s="3"/>
      <c r="P805" s="3"/>
    </row>
    <row r="806" spans="1:16">
      <c r="A806" s="3"/>
      <c r="B806" s="3"/>
      <c r="C806" s="3"/>
      <c r="D806" s="3"/>
      <c r="E806" s="3"/>
      <c r="F806" s="3"/>
      <c r="G806" s="3"/>
      <c r="H806" s="3"/>
      <c r="I806" s="3"/>
      <c r="J806" s="3"/>
      <c r="K806" s="3"/>
      <c r="L806" s="3"/>
      <c r="M806" s="3"/>
      <c r="N806" s="3"/>
      <c r="O806" s="3"/>
      <c r="P806" s="3"/>
    </row>
    <row r="807" spans="1:16">
      <c r="A807" s="3"/>
      <c r="B807" s="3"/>
      <c r="C807" s="3"/>
      <c r="D807" s="3"/>
      <c r="E807" s="3"/>
      <c r="F807" s="3"/>
      <c r="G807" s="3"/>
      <c r="H807" s="3"/>
      <c r="I807" s="3"/>
      <c r="J807" s="3"/>
      <c r="K807" s="3"/>
      <c r="L807" s="3"/>
      <c r="M807" s="3"/>
      <c r="N807" s="3"/>
      <c r="O807" s="3"/>
      <c r="P807" s="3"/>
    </row>
    <row r="808" spans="1:16">
      <c r="A808" s="3"/>
      <c r="B808" s="3"/>
      <c r="C808" s="3"/>
      <c r="D808" s="3"/>
      <c r="E808" s="3"/>
      <c r="F808" s="3"/>
      <c r="G808" s="3"/>
      <c r="H808" s="3"/>
      <c r="I808" s="3"/>
      <c r="J808" s="3"/>
      <c r="K808" s="3"/>
      <c r="L808" s="3"/>
      <c r="M808" s="3"/>
      <c r="N808" s="3"/>
      <c r="O808" s="3"/>
      <c r="P808" s="3"/>
    </row>
    <row r="809" spans="1:16">
      <c r="A809" s="3"/>
      <c r="B809" s="3"/>
      <c r="C809" s="3"/>
      <c r="D809" s="3"/>
      <c r="E809" s="3"/>
      <c r="F809" s="3"/>
      <c r="G809" s="3"/>
      <c r="H809" s="3"/>
      <c r="I809" s="3"/>
      <c r="J809" s="3"/>
      <c r="K809" s="3"/>
      <c r="L809" s="3"/>
      <c r="M809" s="3"/>
      <c r="N809" s="3"/>
      <c r="O809" s="3"/>
      <c r="P809" s="3"/>
    </row>
    <row r="810" spans="1:16">
      <c r="A810" s="3"/>
      <c r="B810" s="3"/>
      <c r="C810" s="3"/>
      <c r="D810" s="3"/>
      <c r="E810" s="3"/>
      <c r="F810" s="3"/>
      <c r="G810" s="3"/>
      <c r="H810" s="3"/>
      <c r="I810" s="3"/>
      <c r="J810" s="3"/>
      <c r="K810" s="3"/>
      <c r="L810" s="3"/>
      <c r="M810" s="3"/>
      <c r="N810" s="3"/>
      <c r="O810" s="3"/>
      <c r="P810" s="3"/>
    </row>
    <row r="811" spans="1:16">
      <c r="A811" s="3"/>
      <c r="B811" s="3"/>
      <c r="C811" s="3"/>
      <c r="D811" s="3"/>
      <c r="E811" s="3"/>
      <c r="F811" s="3"/>
      <c r="G811" s="3"/>
      <c r="H811" s="3"/>
      <c r="I811" s="3"/>
      <c r="J811" s="3"/>
      <c r="K811" s="3"/>
      <c r="L811" s="3"/>
      <c r="M811" s="3"/>
      <c r="N811" s="3"/>
      <c r="O811" s="3"/>
      <c r="P811" s="3"/>
    </row>
    <row r="812" spans="1:16">
      <c r="A812" s="3"/>
      <c r="B812" s="3"/>
      <c r="C812" s="3"/>
      <c r="D812" s="3"/>
      <c r="E812" s="3"/>
      <c r="F812" s="3"/>
      <c r="G812" s="3"/>
      <c r="H812" s="3"/>
      <c r="I812" s="3"/>
      <c r="J812" s="3"/>
      <c r="K812" s="3"/>
      <c r="L812" s="3"/>
      <c r="M812" s="3"/>
      <c r="N812" s="3"/>
      <c r="O812" s="3"/>
      <c r="P812" s="3"/>
    </row>
    <row r="813" spans="1:16">
      <c r="A813" s="3"/>
      <c r="B813" s="3"/>
      <c r="C813" s="3"/>
      <c r="D813" s="3"/>
      <c r="E813" s="3"/>
      <c r="F813" s="3"/>
      <c r="G813" s="3"/>
      <c r="H813" s="3"/>
      <c r="I813" s="3"/>
      <c r="J813" s="3"/>
      <c r="K813" s="3"/>
      <c r="L813" s="3"/>
      <c r="M813" s="3"/>
      <c r="N813" s="3"/>
      <c r="O813" s="3"/>
      <c r="P813" s="3"/>
    </row>
    <row r="814" spans="1:16">
      <c r="A814" s="3"/>
      <c r="B814" s="3"/>
      <c r="C814" s="3"/>
      <c r="D814" s="3"/>
      <c r="E814" s="3"/>
      <c r="F814" s="3"/>
      <c r="G814" s="3"/>
      <c r="H814" s="3"/>
      <c r="I814" s="3"/>
      <c r="J814" s="3"/>
      <c r="K814" s="3"/>
      <c r="L814" s="3"/>
      <c r="M814" s="3"/>
      <c r="N814" s="3"/>
      <c r="O814" s="3"/>
      <c r="P814" s="3"/>
    </row>
    <row r="815" spans="1:16">
      <c r="A815" s="3"/>
      <c r="B815" s="3"/>
      <c r="C815" s="3"/>
      <c r="D815" s="3"/>
      <c r="E815" s="3"/>
      <c r="F815" s="3"/>
      <c r="G815" s="3"/>
      <c r="H815" s="3"/>
      <c r="I815" s="3"/>
      <c r="J815" s="3"/>
      <c r="K815" s="3"/>
      <c r="L815" s="3"/>
      <c r="M815" s="3"/>
      <c r="N815" s="3"/>
      <c r="O815" s="3"/>
      <c r="P815" s="3"/>
    </row>
    <row r="816" spans="1:16">
      <c r="A816" s="3"/>
      <c r="B816" s="3"/>
      <c r="C816" s="3"/>
      <c r="D816" s="3"/>
      <c r="E816" s="3"/>
      <c r="F816" s="3"/>
      <c r="G816" s="3"/>
      <c r="H816" s="3"/>
      <c r="I816" s="3"/>
      <c r="J816" s="3"/>
      <c r="K816" s="3"/>
      <c r="L816" s="3"/>
      <c r="M816" s="3"/>
      <c r="N816" s="3"/>
      <c r="O816" s="3"/>
      <c r="P816" s="3"/>
    </row>
    <row r="817" spans="1:16">
      <c r="A817" s="3"/>
      <c r="B817" s="3"/>
      <c r="C817" s="3"/>
      <c r="D817" s="3"/>
      <c r="E817" s="3"/>
      <c r="F817" s="3"/>
      <c r="G817" s="3"/>
      <c r="H817" s="3"/>
      <c r="I817" s="3"/>
      <c r="J817" s="3"/>
      <c r="K817" s="3"/>
      <c r="L817" s="3"/>
      <c r="M817" s="3"/>
      <c r="N817" s="3"/>
      <c r="O817" s="3"/>
      <c r="P817" s="3"/>
    </row>
    <row r="818" spans="1:16">
      <c r="A818" s="3"/>
      <c r="B818" s="3"/>
      <c r="C818" s="3"/>
      <c r="D818" s="3"/>
      <c r="E818" s="3"/>
      <c r="F818" s="3"/>
      <c r="G818" s="3"/>
      <c r="H818" s="3"/>
      <c r="I818" s="3"/>
      <c r="J818" s="3"/>
      <c r="K818" s="3"/>
      <c r="L818" s="3"/>
      <c r="M818" s="3"/>
      <c r="N818" s="3"/>
      <c r="O818" s="3"/>
      <c r="P818" s="3"/>
    </row>
    <row r="819" spans="1:16">
      <c r="A819" s="3"/>
      <c r="B819" s="3"/>
      <c r="C819" s="3"/>
      <c r="D819" s="3"/>
      <c r="E819" s="3"/>
      <c r="F819" s="3"/>
      <c r="G819" s="3"/>
      <c r="H819" s="3"/>
      <c r="I819" s="3"/>
      <c r="J819" s="3"/>
      <c r="K819" s="3"/>
      <c r="L819" s="3"/>
      <c r="M819" s="3"/>
      <c r="N819" s="3"/>
      <c r="O819" s="3"/>
      <c r="P819" s="3"/>
    </row>
    <row r="820" spans="1:16">
      <c r="A820" s="3"/>
      <c r="B820" s="3"/>
      <c r="C820" s="3"/>
      <c r="D820" s="3"/>
      <c r="E820" s="3"/>
      <c r="F820" s="3"/>
      <c r="G820" s="3"/>
      <c r="H820" s="3"/>
      <c r="I820" s="3"/>
      <c r="J820" s="3"/>
      <c r="K820" s="3"/>
      <c r="L820" s="3"/>
      <c r="M820" s="3"/>
      <c r="N820" s="3"/>
      <c r="O820" s="3"/>
      <c r="P820" s="3"/>
    </row>
    <row r="821" spans="1:16">
      <c r="A821" s="3"/>
      <c r="B821" s="3"/>
      <c r="C821" s="3"/>
      <c r="D821" s="3"/>
      <c r="E821" s="3"/>
      <c r="F821" s="3"/>
      <c r="G821" s="3"/>
      <c r="H821" s="3"/>
      <c r="I821" s="3"/>
      <c r="J821" s="3"/>
      <c r="K821" s="3"/>
      <c r="L821" s="3"/>
      <c r="M821" s="3"/>
      <c r="N821" s="3"/>
      <c r="O821" s="3"/>
      <c r="P821" s="3"/>
    </row>
    <row r="822" spans="1:16">
      <c r="A822" s="3"/>
      <c r="B822" s="3"/>
      <c r="C822" s="3"/>
      <c r="D822" s="3"/>
      <c r="E822" s="3"/>
      <c r="F822" s="3"/>
      <c r="G822" s="3"/>
      <c r="H822" s="3"/>
      <c r="I822" s="3"/>
      <c r="J822" s="3"/>
      <c r="K822" s="3"/>
      <c r="L822" s="3"/>
      <c r="M822" s="3"/>
      <c r="N822" s="3"/>
      <c r="O822" s="3"/>
      <c r="P822" s="3"/>
    </row>
    <row r="823" spans="1:16">
      <c r="A823" s="3"/>
      <c r="B823" s="3"/>
      <c r="C823" s="3"/>
      <c r="D823" s="3"/>
      <c r="E823" s="3"/>
      <c r="F823" s="3"/>
      <c r="G823" s="3"/>
      <c r="H823" s="3"/>
      <c r="I823" s="3"/>
      <c r="J823" s="3"/>
      <c r="K823" s="3"/>
      <c r="L823" s="3"/>
      <c r="M823" s="3"/>
      <c r="N823" s="3"/>
      <c r="O823" s="3"/>
      <c r="P823" s="3"/>
    </row>
    <row r="824" spans="1:16">
      <c r="A824" s="3"/>
      <c r="B824" s="3"/>
      <c r="C824" s="3"/>
      <c r="D824" s="3"/>
      <c r="E824" s="3"/>
      <c r="F824" s="3"/>
      <c r="G824" s="3"/>
      <c r="H824" s="3"/>
      <c r="I824" s="3"/>
      <c r="J824" s="3"/>
      <c r="K824" s="3"/>
      <c r="L824" s="3"/>
      <c r="M824" s="3"/>
      <c r="N824" s="3"/>
      <c r="O824" s="3"/>
      <c r="P824" s="3"/>
    </row>
    <row r="825" spans="1:16">
      <c r="A825" s="3"/>
      <c r="B825" s="3"/>
      <c r="C825" s="3"/>
      <c r="D825" s="3"/>
      <c r="E825" s="3"/>
      <c r="F825" s="3"/>
      <c r="G825" s="3"/>
      <c r="H825" s="3"/>
      <c r="I825" s="3"/>
      <c r="J825" s="3"/>
      <c r="K825" s="3"/>
      <c r="L825" s="3"/>
      <c r="M825" s="3"/>
      <c r="N825" s="3"/>
      <c r="O825" s="3"/>
      <c r="P825" s="3"/>
    </row>
    <row r="826" spans="1:16">
      <c r="A826" s="3"/>
      <c r="B826" s="3"/>
      <c r="C826" s="3"/>
      <c r="D826" s="3"/>
      <c r="E826" s="3"/>
      <c r="F826" s="3"/>
      <c r="G826" s="3"/>
      <c r="H826" s="3"/>
      <c r="I826" s="3"/>
      <c r="J826" s="3"/>
      <c r="K826" s="3"/>
      <c r="L826" s="3"/>
      <c r="M826" s="3"/>
      <c r="N826" s="3"/>
      <c r="O826" s="3"/>
      <c r="P826" s="3"/>
    </row>
    <row r="827" spans="1:16">
      <c r="A827" s="3"/>
      <c r="B827" s="3"/>
      <c r="C827" s="3"/>
      <c r="D827" s="3"/>
      <c r="E827" s="3"/>
      <c r="F827" s="3"/>
      <c r="G827" s="3"/>
      <c r="H827" s="3"/>
      <c r="I827" s="3"/>
      <c r="J827" s="3"/>
      <c r="K827" s="3"/>
      <c r="L827" s="3"/>
      <c r="M827" s="3"/>
      <c r="N827" s="3"/>
      <c r="O827" s="3"/>
      <c r="P827" s="3"/>
    </row>
    <row r="828" spans="1:16">
      <c r="A828" s="3"/>
      <c r="B828" s="3"/>
      <c r="C828" s="3"/>
      <c r="D828" s="3"/>
      <c r="E828" s="3"/>
      <c r="F828" s="3"/>
      <c r="G828" s="3"/>
      <c r="H828" s="3"/>
      <c r="I828" s="3"/>
      <c r="J828" s="3"/>
      <c r="K828" s="3"/>
      <c r="L828" s="3"/>
      <c r="M828" s="3"/>
      <c r="N828" s="3"/>
      <c r="O828" s="3"/>
      <c r="P828" s="3"/>
    </row>
    <row r="829" spans="1:16">
      <c r="A829" s="3"/>
      <c r="B829" s="3"/>
      <c r="C829" s="3"/>
      <c r="D829" s="3"/>
      <c r="E829" s="3"/>
      <c r="F829" s="3"/>
      <c r="G829" s="3"/>
      <c r="H829" s="3"/>
      <c r="I829" s="3"/>
      <c r="J829" s="3"/>
      <c r="K829" s="3"/>
      <c r="L829" s="3"/>
      <c r="M829" s="3"/>
      <c r="N829" s="3"/>
      <c r="O829" s="3"/>
      <c r="P829" s="3"/>
    </row>
    <row r="830" spans="1:16">
      <c r="A830" s="3"/>
      <c r="B830" s="3"/>
      <c r="C830" s="3"/>
      <c r="D830" s="3"/>
      <c r="E830" s="3"/>
      <c r="F830" s="3"/>
      <c r="G830" s="3"/>
      <c r="H830" s="3"/>
      <c r="I830" s="3"/>
      <c r="J830" s="3"/>
      <c r="K830" s="3"/>
      <c r="L830" s="3"/>
      <c r="M830" s="3"/>
      <c r="N830" s="3"/>
      <c r="O830" s="3"/>
      <c r="P830" s="3"/>
    </row>
    <row r="831" spans="1:16">
      <c r="A831" s="3"/>
      <c r="B831" s="3"/>
      <c r="C831" s="3"/>
      <c r="D831" s="3"/>
      <c r="E831" s="3"/>
      <c r="F831" s="3"/>
      <c r="G831" s="3"/>
      <c r="H831" s="3"/>
      <c r="I831" s="3"/>
      <c r="J831" s="3"/>
      <c r="K831" s="3"/>
      <c r="L831" s="3"/>
      <c r="M831" s="3"/>
      <c r="N831" s="3"/>
      <c r="O831" s="3"/>
      <c r="P831" s="3"/>
    </row>
    <row r="832" spans="1:16">
      <c r="A832" s="3"/>
      <c r="B832" s="3"/>
      <c r="C832" s="3"/>
      <c r="D832" s="3"/>
      <c r="E832" s="3"/>
      <c r="F832" s="3"/>
      <c r="G832" s="3"/>
      <c r="H832" s="3"/>
      <c r="I832" s="3"/>
      <c r="J832" s="3"/>
      <c r="K832" s="3"/>
      <c r="L832" s="3"/>
      <c r="M832" s="3"/>
      <c r="N832" s="3"/>
      <c r="O832" s="3"/>
      <c r="P832" s="3"/>
    </row>
    <row r="833" spans="1:16">
      <c r="A833" s="3"/>
      <c r="B833" s="3"/>
      <c r="C833" s="3"/>
      <c r="D833" s="3"/>
      <c r="E833" s="3"/>
      <c r="F833" s="3"/>
      <c r="G833" s="3"/>
      <c r="H833" s="3"/>
      <c r="I833" s="3"/>
      <c r="J833" s="3"/>
      <c r="K833" s="3"/>
      <c r="L833" s="3"/>
      <c r="M833" s="3"/>
      <c r="N833" s="3"/>
      <c r="O833" s="3"/>
      <c r="P833" s="3"/>
    </row>
    <row r="834" spans="1:16">
      <c r="A834" s="3"/>
      <c r="B834" s="3"/>
      <c r="C834" s="3"/>
      <c r="D834" s="3"/>
      <c r="E834" s="3"/>
      <c r="F834" s="3"/>
      <c r="G834" s="3"/>
      <c r="H834" s="3"/>
      <c r="I834" s="3"/>
      <c r="J834" s="3"/>
      <c r="K834" s="3"/>
      <c r="L834" s="3"/>
      <c r="M834" s="3"/>
      <c r="N834" s="3"/>
      <c r="O834" s="3"/>
      <c r="P834" s="3"/>
    </row>
    <row r="835" spans="1:16">
      <c r="A835" s="3"/>
      <c r="B835" s="3"/>
      <c r="C835" s="3"/>
      <c r="D835" s="3"/>
      <c r="E835" s="3"/>
      <c r="F835" s="3"/>
      <c r="G835" s="3"/>
      <c r="H835" s="3"/>
      <c r="I835" s="3"/>
      <c r="J835" s="3"/>
      <c r="K835" s="3"/>
      <c r="L835" s="3"/>
      <c r="M835" s="3"/>
      <c r="N835" s="3"/>
      <c r="O835" s="3"/>
      <c r="P835" s="3"/>
    </row>
    <row r="836" spans="1:16">
      <c r="A836" s="3"/>
      <c r="B836" s="3"/>
      <c r="C836" s="3"/>
      <c r="D836" s="3"/>
      <c r="E836" s="3"/>
      <c r="F836" s="3"/>
      <c r="G836" s="3"/>
      <c r="H836" s="3"/>
      <c r="I836" s="3"/>
      <c r="J836" s="3"/>
      <c r="K836" s="3"/>
      <c r="L836" s="3"/>
      <c r="M836" s="3"/>
      <c r="N836" s="3"/>
      <c r="O836" s="3"/>
      <c r="P836" s="3"/>
    </row>
    <row r="837" spans="1:16">
      <c r="A837" s="3"/>
      <c r="B837" s="3"/>
      <c r="C837" s="3"/>
      <c r="D837" s="3"/>
      <c r="E837" s="3"/>
      <c r="F837" s="3"/>
      <c r="G837" s="3"/>
      <c r="H837" s="3"/>
      <c r="I837" s="3"/>
      <c r="J837" s="3"/>
      <c r="K837" s="3"/>
      <c r="L837" s="3"/>
      <c r="M837" s="3"/>
      <c r="N837" s="3"/>
      <c r="O837" s="3"/>
      <c r="P837" s="3"/>
    </row>
    <row r="838" spans="1:16">
      <c r="A838" s="3"/>
      <c r="B838" s="3"/>
      <c r="C838" s="3"/>
      <c r="D838" s="3"/>
      <c r="E838" s="3"/>
      <c r="F838" s="3"/>
      <c r="G838" s="3"/>
      <c r="H838" s="3"/>
      <c r="I838" s="3"/>
      <c r="J838" s="3"/>
      <c r="K838" s="3"/>
      <c r="L838" s="3"/>
      <c r="M838" s="3"/>
      <c r="N838" s="3"/>
      <c r="O838" s="3"/>
      <c r="P838" s="3"/>
    </row>
    <row r="839" spans="1:16">
      <c r="A839" s="3"/>
      <c r="B839" s="3"/>
      <c r="C839" s="3"/>
      <c r="D839" s="3"/>
      <c r="E839" s="3"/>
      <c r="F839" s="3"/>
      <c r="G839" s="3"/>
      <c r="H839" s="3"/>
      <c r="I839" s="3"/>
      <c r="J839" s="3"/>
      <c r="K839" s="3"/>
      <c r="L839" s="3"/>
      <c r="M839" s="3"/>
      <c r="N839" s="3"/>
      <c r="O839" s="3"/>
      <c r="P839" s="3"/>
    </row>
    <row r="840" spans="1:16">
      <c r="A840" s="3"/>
      <c r="B840" s="3"/>
      <c r="C840" s="3"/>
      <c r="D840" s="3"/>
      <c r="E840" s="3"/>
      <c r="F840" s="3"/>
      <c r="G840" s="3"/>
      <c r="H840" s="3"/>
      <c r="I840" s="3"/>
      <c r="J840" s="3"/>
      <c r="K840" s="3"/>
      <c r="L840" s="3"/>
      <c r="M840" s="3"/>
      <c r="N840" s="3"/>
      <c r="O840" s="3"/>
      <c r="P840" s="3"/>
    </row>
    <row r="841" spans="1:16">
      <c r="A841" s="3"/>
      <c r="B841" s="3"/>
      <c r="C841" s="3"/>
      <c r="D841" s="3"/>
      <c r="E841" s="3"/>
      <c r="F841" s="3"/>
      <c r="G841" s="3"/>
      <c r="H841" s="3"/>
      <c r="I841" s="3"/>
      <c r="J841" s="3"/>
      <c r="K841" s="3"/>
      <c r="L841" s="3"/>
      <c r="M841" s="3"/>
      <c r="N841" s="3"/>
      <c r="O841" s="3"/>
      <c r="P841" s="3"/>
    </row>
    <row r="842" spans="1:16">
      <c r="A842" s="3"/>
      <c r="B842" s="3"/>
      <c r="C842" s="3"/>
      <c r="D842" s="3"/>
      <c r="E842" s="3"/>
      <c r="F842" s="3"/>
      <c r="G842" s="3"/>
      <c r="H842" s="3"/>
      <c r="I842" s="3"/>
      <c r="J842" s="3"/>
      <c r="K842" s="3"/>
      <c r="L842" s="3"/>
      <c r="M842" s="3"/>
      <c r="N842" s="3"/>
      <c r="O842" s="3"/>
      <c r="P842" s="3"/>
    </row>
    <row r="843" spans="1:16">
      <c r="A843" s="3"/>
      <c r="B843" s="3"/>
      <c r="C843" s="3"/>
      <c r="D843" s="3"/>
      <c r="E843" s="3"/>
      <c r="F843" s="3"/>
      <c r="G843" s="3"/>
      <c r="H843" s="3"/>
      <c r="I843" s="3"/>
      <c r="J843" s="3"/>
      <c r="K843" s="3"/>
      <c r="L843" s="3"/>
      <c r="M843" s="3"/>
      <c r="N843" s="3"/>
      <c r="O843" s="3"/>
      <c r="P843" s="3"/>
    </row>
    <row r="844" spans="1:16">
      <c r="A844" s="3"/>
      <c r="B844" s="3"/>
      <c r="C844" s="3"/>
      <c r="D844" s="3"/>
      <c r="E844" s="3"/>
      <c r="F844" s="3"/>
      <c r="G844" s="3"/>
      <c r="H844" s="3"/>
      <c r="I844" s="3"/>
      <c r="J844" s="3"/>
      <c r="K844" s="3"/>
      <c r="L844" s="3"/>
      <c r="M844" s="3"/>
      <c r="N844" s="3"/>
      <c r="O844" s="3"/>
      <c r="P844" s="3"/>
    </row>
    <row r="845" spans="1:16">
      <c r="A845" s="3"/>
      <c r="B845" s="3"/>
      <c r="C845" s="3"/>
      <c r="D845" s="3"/>
      <c r="E845" s="3"/>
      <c r="F845" s="3"/>
      <c r="G845" s="3"/>
      <c r="H845" s="3"/>
      <c r="I845" s="3"/>
      <c r="J845" s="3"/>
      <c r="K845" s="3"/>
      <c r="L845" s="3"/>
      <c r="M845" s="3"/>
      <c r="N845" s="3"/>
      <c r="O845" s="3"/>
      <c r="P845" s="3"/>
    </row>
    <row r="846" spans="1:16">
      <c r="A846" s="3"/>
      <c r="B846" s="3"/>
      <c r="C846" s="3"/>
      <c r="D846" s="3"/>
      <c r="E846" s="3"/>
      <c r="F846" s="3"/>
      <c r="G846" s="3"/>
      <c r="H846" s="3"/>
      <c r="I846" s="3"/>
      <c r="J846" s="3"/>
      <c r="K846" s="3"/>
      <c r="L846" s="3"/>
      <c r="M846" s="3"/>
      <c r="N846" s="3"/>
      <c r="O846" s="3"/>
      <c r="P846" s="3"/>
    </row>
    <row r="847" spans="1:16">
      <c r="A847" s="3"/>
      <c r="B847" s="3"/>
      <c r="C847" s="3"/>
      <c r="D847" s="3"/>
      <c r="E847" s="3"/>
      <c r="F847" s="3"/>
      <c r="G847" s="3"/>
      <c r="H847" s="3"/>
      <c r="I847" s="3"/>
      <c r="J847" s="3"/>
      <c r="K847" s="3"/>
      <c r="L847" s="3"/>
      <c r="M847" s="3"/>
      <c r="N847" s="3"/>
      <c r="O847" s="3"/>
      <c r="P847" s="3"/>
    </row>
    <row r="848" spans="1:16">
      <c r="A848" s="3"/>
      <c r="B848" s="3"/>
      <c r="C848" s="3"/>
      <c r="D848" s="3"/>
      <c r="E848" s="3"/>
      <c r="F848" s="3"/>
      <c r="G848" s="3"/>
      <c r="H848" s="3"/>
      <c r="I848" s="3"/>
      <c r="J848" s="3"/>
      <c r="K848" s="3"/>
      <c r="L848" s="3"/>
      <c r="M848" s="3"/>
      <c r="N848" s="3"/>
      <c r="O848" s="3"/>
      <c r="P848" s="3"/>
    </row>
    <row r="849" spans="1:16">
      <c r="A849" s="3"/>
      <c r="B849" s="3"/>
      <c r="C849" s="3"/>
      <c r="D849" s="3"/>
      <c r="E849" s="3"/>
      <c r="F849" s="3"/>
      <c r="G849" s="3"/>
      <c r="H849" s="3"/>
      <c r="I849" s="3"/>
      <c r="J849" s="3"/>
      <c r="K849" s="3"/>
      <c r="L849" s="3"/>
      <c r="M849" s="3"/>
      <c r="N849" s="3"/>
      <c r="O849" s="3"/>
      <c r="P849" s="3"/>
    </row>
    <row r="850" spans="1:16">
      <c r="A850" s="3"/>
      <c r="B850" s="3"/>
      <c r="C850" s="3"/>
      <c r="D850" s="3"/>
      <c r="E850" s="3"/>
      <c r="F850" s="3"/>
      <c r="G850" s="3"/>
      <c r="H850" s="3"/>
      <c r="I850" s="3"/>
      <c r="J850" s="3"/>
      <c r="K850" s="3"/>
      <c r="L850" s="3"/>
      <c r="M850" s="3"/>
      <c r="N850" s="3"/>
      <c r="O850" s="3"/>
      <c r="P850" s="3"/>
    </row>
    <row r="851" spans="1:16">
      <c r="A851" s="3"/>
      <c r="B851" s="3"/>
      <c r="C851" s="3"/>
      <c r="D851" s="3"/>
      <c r="E851" s="3"/>
      <c r="F851" s="3"/>
      <c r="G851" s="3"/>
      <c r="H851" s="3"/>
      <c r="I851" s="3"/>
      <c r="J851" s="3"/>
      <c r="K851" s="3"/>
      <c r="L851" s="3"/>
      <c r="M851" s="3"/>
      <c r="N851" s="3"/>
      <c r="O851" s="3"/>
      <c r="P851" s="3"/>
    </row>
    <row r="852" spans="1:16">
      <c r="A852" s="3"/>
      <c r="B852" s="3"/>
      <c r="C852" s="3"/>
      <c r="D852" s="3"/>
      <c r="E852" s="3"/>
      <c r="F852" s="3"/>
      <c r="G852" s="3"/>
      <c r="H852" s="3"/>
      <c r="I852" s="3"/>
      <c r="J852" s="3"/>
      <c r="K852" s="3"/>
      <c r="L852" s="3"/>
      <c r="M852" s="3"/>
      <c r="N852" s="3"/>
      <c r="O852" s="3"/>
      <c r="P852" s="3"/>
    </row>
    <row r="853" spans="1:16">
      <c r="A853" s="3"/>
      <c r="B853" s="3"/>
      <c r="C853" s="3"/>
      <c r="D853" s="3"/>
      <c r="E853" s="3"/>
      <c r="F853" s="3"/>
      <c r="G853" s="3"/>
      <c r="H853" s="3"/>
      <c r="I853" s="3"/>
      <c r="J853" s="3"/>
      <c r="K853" s="3"/>
      <c r="L853" s="3"/>
      <c r="M853" s="3"/>
      <c r="N853" s="3"/>
      <c r="O853" s="3"/>
      <c r="P853" s="3"/>
    </row>
    <row r="854" spans="1:16">
      <c r="A854" s="3"/>
      <c r="B854" s="3"/>
      <c r="C854" s="3"/>
      <c r="D854" s="3"/>
      <c r="E854" s="3"/>
      <c r="F854" s="3"/>
      <c r="G854" s="3"/>
      <c r="H854" s="3"/>
      <c r="I854" s="3"/>
      <c r="J854" s="3"/>
      <c r="K854" s="3"/>
      <c r="L854" s="3"/>
      <c r="M854" s="3"/>
      <c r="N854" s="3"/>
      <c r="O854" s="3"/>
      <c r="P854" s="3"/>
    </row>
    <row r="855" spans="1:16">
      <c r="A855" s="3"/>
      <c r="B855" s="3"/>
      <c r="C855" s="3"/>
      <c r="D855" s="3"/>
      <c r="E855" s="3"/>
      <c r="F855" s="3"/>
      <c r="G855" s="3"/>
      <c r="H855" s="3"/>
      <c r="I855" s="3"/>
      <c r="J855" s="3"/>
      <c r="K855" s="3"/>
      <c r="L855" s="3"/>
      <c r="M855" s="3"/>
      <c r="N855" s="3"/>
      <c r="O855" s="3"/>
      <c r="P855" s="3"/>
    </row>
    <row r="856" spans="1:16">
      <c r="A856" s="3"/>
      <c r="B856" s="3"/>
      <c r="C856" s="3"/>
      <c r="D856" s="3"/>
      <c r="E856" s="3"/>
      <c r="F856" s="3"/>
      <c r="G856" s="3"/>
      <c r="H856" s="3"/>
      <c r="I856" s="3"/>
      <c r="J856" s="3"/>
      <c r="K856" s="3"/>
      <c r="L856" s="3"/>
      <c r="M856" s="3"/>
      <c r="N856" s="3"/>
      <c r="O856" s="3"/>
      <c r="P856" s="3"/>
    </row>
    <row r="857" spans="1:16">
      <c r="A857" s="3"/>
      <c r="B857" s="3"/>
      <c r="C857" s="3"/>
      <c r="D857" s="3"/>
      <c r="E857" s="3"/>
      <c r="F857" s="3"/>
      <c r="G857" s="3"/>
      <c r="H857" s="3"/>
      <c r="I857" s="3"/>
      <c r="J857" s="3"/>
      <c r="K857" s="3"/>
      <c r="L857" s="3"/>
      <c r="M857" s="3"/>
      <c r="N857" s="3"/>
      <c r="O857" s="3"/>
      <c r="P857" s="3"/>
    </row>
    <row r="858" spans="1:16">
      <c r="A858" s="3"/>
      <c r="B858" s="3"/>
      <c r="C858" s="3"/>
      <c r="D858" s="3"/>
      <c r="E858" s="3"/>
      <c r="F858" s="3"/>
      <c r="G858" s="3"/>
      <c r="H858" s="3"/>
      <c r="I858" s="3"/>
      <c r="J858" s="3"/>
      <c r="K858" s="3"/>
      <c r="L858" s="3"/>
      <c r="M858" s="3"/>
      <c r="N858" s="3"/>
      <c r="O858" s="3"/>
      <c r="P858" s="3"/>
    </row>
    <row r="859" spans="1:16">
      <c r="A859" s="3"/>
      <c r="B859" s="3"/>
      <c r="C859" s="3"/>
      <c r="D859" s="3"/>
      <c r="E859" s="3"/>
      <c r="F859" s="3"/>
      <c r="G859" s="3"/>
      <c r="H859" s="3"/>
      <c r="I859" s="3"/>
      <c r="J859" s="3"/>
      <c r="K859" s="3"/>
      <c r="L859" s="3"/>
      <c r="M859" s="3"/>
      <c r="N859" s="3"/>
      <c r="O859" s="3"/>
      <c r="P859" s="3"/>
    </row>
    <row r="860" spans="1:16">
      <c r="A860" s="3"/>
      <c r="B860" s="3"/>
      <c r="C860" s="3"/>
      <c r="D860" s="3"/>
      <c r="E860" s="3"/>
      <c r="F860" s="3"/>
      <c r="G860" s="3"/>
      <c r="H860" s="3"/>
      <c r="I860" s="3"/>
      <c r="J860" s="3"/>
      <c r="K860" s="3"/>
      <c r="L860" s="3"/>
      <c r="M860" s="3"/>
      <c r="N860" s="3"/>
      <c r="O860" s="3"/>
      <c r="P860" s="3"/>
    </row>
    <row r="861" spans="1:16">
      <c r="A861" s="3"/>
      <c r="B861" s="3"/>
      <c r="C861" s="3"/>
      <c r="D861" s="3"/>
      <c r="E861" s="3"/>
      <c r="F861" s="3"/>
      <c r="G861" s="3"/>
      <c r="H861" s="3"/>
      <c r="I861" s="3"/>
      <c r="J861" s="3"/>
      <c r="K861" s="3"/>
      <c r="L861" s="3"/>
      <c r="M861" s="3"/>
      <c r="N861" s="3"/>
      <c r="O861" s="3"/>
      <c r="P861" s="3"/>
    </row>
    <row r="862" spans="1:16">
      <c r="A862" s="3"/>
      <c r="B862" s="3"/>
      <c r="C862" s="3"/>
      <c r="D862" s="3"/>
      <c r="E862" s="3"/>
      <c r="F862" s="3"/>
      <c r="G862" s="3"/>
      <c r="H862" s="3"/>
      <c r="I862" s="3"/>
      <c r="J862" s="3"/>
      <c r="K862" s="3"/>
      <c r="L862" s="3"/>
      <c r="M862" s="3"/>
      <c r="N862" s="3"/>
      <c r="O862" s="3"/>
      <c r="P862" s="3"/>
    </row>
    <row r="863" spans="1:16">
      <c r="A863" s="3"/>
      <c r="B863" s="3"/>
      <c r="C863" s="3"/>
      <c r="D863" s="3"/>
      <c r="E863" s="3"/>
      <c r="F863" s="3"/>
      <c r="G863" s="3"/>
      <c r="H863" s="3"/>
      <c r="I863" s="3"/>
      <c r="J863" s="3"/>
      <c r="K863" s="3"/>
      <c r="L863" s="3"/>
      <c r="M863" s="3"/>
      <c r="N863" s="3"/>
      <c r="O863" s="3"/>
      <c r="P863" s="3"/>
    </row>
    <row r="864" spans="1:16">
      <c r="A864" s="3"/>
      <c r="B864" s="3"/>
      <c r="C864" s="3"/>
      <c r="D864" s="3"/>
      <c r="E864" s="3"/>
      <c r="F864" s="3"/>
      <c r="G864" s="3"/>
      <c r="H864" s="3"/>
      <c r="I864" s="3"/>
      <c r="J864" s="3"/>
      <c r="K864" s="3"/>
      <c r="L864" s="3"/>
      <c r="M864" s="3"/>
      <c r="N864" s="3"/>
      <c r="O864" s="3"/>
      <c r="P864" s="3"/>
    </row>
    <row r="865" spans="1:16">
      <c r="A865" s="3"/>
      <c r="B865" s="3"/>
      <c r="C865" s="3"/>
      <c r="D865" s="3"/>
      <c r="E865" s="3"/>
      <c r="F865" s="3"/>
      <c r="G865" s="3"/>
      <c r="H865" s="3"/>
      <c r="I865" s="3"/>
      <c r="J865" s="3"/>
      <c r="K865" s="3"/>
      <c r="L865" s="3"/>
      <c r="M865" s="3"/>
      <c r="N865" s="3"/>
      <c r="O865" s="3"/>
      <c r="P865" s="3"/>
    </row>
    <row r="866" spans="1:16">
      <c r="A866" s="3"/>
      <c r="B866" s="3"/>
      <c r="C866" s="3"/>
      <c r="D866" s="3"/>
      <c r="E866" s="3"/>
      <c r="F866" s="3"/>
      <c r="G866" s="3"/>
      <c r="H866" s="3"/>
      <c r="I866" s="3"/>
      <c r="J866" s="3"/>
      <c r="K866" s="3"/>
      <c r="L866" s="3"/>
      <c r="M866" s="3"/>
      <c r="N866" s="3"/>
      <c r="O866" s="3"/>
      <c r="P866" s="3"/>
    </row>
    <row r="867" spans="1:16">
      <c r="A867" s="3"/>
      <c r="B867" s="3"/>
      <c r="C867" s="3"/>
      <c r="D867" s="3"/>
      <c r="E867" s="3"/>
      <c r="F867" s="3"/>
      <c r="G867" s="3"/>
      <c r="H867" s="3"/>
      <c r="I867" s="3"/>
      <c r="J867" s="3"/>
      <c r="K867" s="3"/>
      <c r="L867" s="3"/>
      <c r="M867" s="3"/>
      <c r="N867" s="3"/>
      <c r="O867" s="3"/>
      <c r="P867" s="3"/>
    </row>
    <row r="868" spans="1:16">
      <c r="A868" s="3"/>
      <c r="B868" s="3"/>
      <c r="C868" s="3"/>
      <c r="D868" s="3"/>
      <c r="E868" s="3"/>
      <c r="F868" s="3"/>
      <c r="G868" s="3"/>
      <c r="H868" s="3"/>
      <c r="I868" s="3"/>
      <c r="J868" s="3"/>
      <c r="K868" s="3"/>
      <c r="L868" s="3"/>
      <c r="M868" s="3"/>
      <c r="N868" s="3"/>
      <c r="O868" s="3"/>
      <c r="P868" s="3"/>
    </row>
    <row r="869" spans="1:16">
      <c r="A869" s="3"/>
      <c r="B869" s="3"/>
      <c r="C869" s="3"/>
      <c r="D869" s="3"/>
      <c r="E869" s="3"/>
      <c r="F869" s="3"/>
      <c r="G869" s="3"/>
      <c r="H869" s="3"/>
      <c r="I869" s="3"/>
      <c r="J869" s="3"/>
      <c r="K869" s="3"/>
      <c r="L869" s="3"/>
      <c r="M869" s="3"/>
      <c r="N869" s="3"/>
      <c r="O869" s="3"/>
      <c r="P869" s="3"/>
    </row>
    <row r="870" spans="1:16">
      <c r="A870" s="3"/>
      <c r="B870" s="3"/>
      <c r="C870" s="3"/>
      <c r="D870" s="3"/>
      <c r="E870" s="3"/>
      <c r="F870" s="3"/>
      <c r="G870" s="3"/>
      <c r="H870" s="3"/>
      <c r="I870" s="3"/>
      <c r="J870" s="3"/>
      <c r="K870" s="3"/>
      <c r="L870" s="3"/>
      <c r="M870" s="3"/>
      <c r="N870" s="3"/>
      <c r="O870" s="3"/>
      <c r="P870" s="3"/>
    </row>
    <row r="871" spans="1:16">
      <c r="A871" s="3"/>
      <c r="B871" s="3"/>
      <c r="C871" s="3"/>
      <c r="D871" s="3"/>
      <c r="E871" s="3"/>
      <c r="F871" s="3"/>
      <c r="G871" s="3"/>
      <c r="H871" s="3"/>
      <c r="I871" s="3"/>
      <c r="J871" s="3"/>
      <c r="K871" s="3"/>
      <c r="L871" s="3"/>
      <c r="M871" s="3"/>
      <c r="N871" s="3"/>
      <c r="O871" s="3"/>
      <c r="P871" s="3"/>
    </row>
    <row r="872" spans="1:16">
      <c r="A872" s="3"/>
      <c r="B872" s="3"/>
      <c r="C872" s="3"/>
      <c r="D872" s="3"/>
      <c r="E872" s="3"/>
      <c r="F872" s="3"/>
      <c r="G872" s="3"/>
      <c r="H872" s="3"/>
      <c r="I872" s="3"/>
      <c r="J872" s="3"/>
      <c r="K872" s="3"/>
      <c r="L872" s="3"/>
      <c r="M872" s="3"/>
      <c r="N872" s="3"/>
      <c r="O872" s="3"/>
      <c r="P872" s="3"/>
    </row>
    <row r="873" spans="1:16">
      <c r="A873" s="3"/>
      <c r="B873" s="3"/>
      <c r="C873" s="3"/>
      <c r="D873" s="3"/>
      <c r="E873" s="3"/>
      <c r="F873" s="3"/>
      <c r="G873" s="3"/>
      <c r="H873" s="3"/>
      <c r="I873" s="3"/>
      <c r="J873" s="3"/>
      <c r="K873" s="3"/>
      <c r="L873" s="3"/>
      <c r="M873" s="3"/>
      <c r="N873" s="3"/>
      <c r="O873" s="3"/>
      <c r="P873" s="3"/>
    </row>
    <row r="874" spans="1:16">
      <c r="A874" s="3"/>
      <c r="B874" s="3"/>
      <c r="C874" s="3"/>
      <c r="D874" s="3"/>
      <c r="E874" s="3"/>
      <c r="F874" s="3"/>
      <c r="G874" s="3"/>
      <c r="H874" s="3"/>
      <c r="I874" s="3"/>
      <c r="J874" s="3"/>
      <c r="K874" s="3"/>
      <c r="L874" s="3"/>
      <c r="M874" s="3"/>
      <c r="N874" s="3"/>
      <c r="O874" s="3"/>
      <c r="P874" s="3"/>
    </row>
    <row r="875" spans="1:16">
      <c r="A875" s="3"/>
      <c r="B875" s="3"/>
      <c r="C875" s="3"/>
      <c r="D875" s="3"/>
      <c r="E875" s="3"/>
      <c r="F875" s="3"/>
      <c r="G875" s="3"/>
      <c r="H875" s="3"/>
      <c r="I875" s="3"/>
      <c r="J875" s="3"/>
      <c r="K875" s="3"/>
      <c r="L875" s="3"/>
      <c r="M875" s="3"/>
      <c r="N875" s="3"/>
      <c r="O875" s="3"/>
      <c r="P875" s="3"/>
    </row>
    <row r="876" spans="1:16">
      <c r="A876" s="3"/>
      <c r="B876" s="3"/>
      <c r="C876" s="3"/>
      <c r="D876" s="3"/>
      <c r="E876" s="3"/>
      <c r="F876" s="3"/>
      <c r="G876" s="3"/>
      <c r="H876" s="3"/>
      <c r="I876" s="3"/>
      <c r="J876" s="3"/>
      <c r="K876" s="3"/>
      <c r="L876" s="3"/>
      <c r="M876" s="3"/>
      <c r="N876" s="3"/>
      <c r="O876" s="3"/>
      <c r="P876" s="3"/>
    </row>
    <row r="877" spans="1:16">
      <c r="A877" s="3"/>
      <c r="B877" s="3"/>
      <c r="C877" s="3"/>
      <c r="D877" s="3"/>
      <c r="E877" s="3"/>
      <c r="F877" s="3"/>
      <c r="G877" s="3"/>
      <c r="H877" s="3"/>
      <c r="I877" s="3"/>
      <c r="J877" s="3"/>
      <c r="K877" s="3"/>
      <c r="L877" s="3"/>
      <c r="M877" s="3"/>
      <c r="N877" s="3"/>
      <c r="O877" s="3"/>
      <c r="P877" s="3"/>
    </row>
    <row r="878" spans="1:16">
      <c r="A878" s="3"/>
      <c r="B878" s="3"/>
      <c r="C878" s="3"/>
      <c r="D878" s="3"/>
      <c r="E878" s="3"/>
      <c r="F878" s="3"/>
      <c r="G878" s="3"/>
      <c r="H878" s="3"/>
      <c r="I878" s="3"/>
      <c r="J878" s="3"/>
      <c r="K878" s="3"/>
      <c r="L878" s="3"/>
      <c r="M878" s="3"/>
      <c r="N878" s="3"/>
      <c r="O878" s="3"/>
      <c r="P878" s="3"/>
    </row>
    <row r="879" spans="1:16">
      <c r="A879" s="3"/>
      <c r="B879" s="3"/>
      <c r="C879" s="3"/>
      <c r="D879" s="3"/>
      <c r="E879" s="3"/>
      <c r="F879" s="3"/>
      <c r="G879" s="3"/>
      <c r="H879" s="3"/>
      <c r="I879" s="3"/>
      <c r="J879" s="3"/>
      <c r="K879" s="3"/>
      <c r="L879" s="3"/>
      <c r="M879" s="3"/>
      <c r="N879" s="3"/>
      <c r="O879" s="3"/>
      <c r="P879" s="3"/>
    </row>
    <row r="880" spans="1:16">
      <c r="A880" s="3"/>
      <c r="B880" s="3"/>
      <c r="C880" s="3"/>
      <c r="D880" s="3"/>
      <c r="E880" s="3"/>
      <c r="F880" s="3"/>
      <c r="G880" s="3"/>
      <c r="H880" s="3"/>
      <c r="I880" s="3"/>
      <c r="J880" s="3"/>
      <c r="K880" s="3"/>
      <c r="L880" s="3"/>
      <c r="M880" s="3"/>
      <c r="N880" s="3"/>
      <c r="O880" s="3"/>
      <c r="P880" s="3"/>
    </row>
    <row r="881" spans="1:16">
      <c r="A881" s="3"/>
      <c r="B881" s="3"/>
      <c r="C881" s="3"/>
      <c r="D881" s="3"/>
      <c r="E881" s="3"/>
      <c r="F881" s="3"/>
      <c r="G881" s="3"/>
      <c r="H881" s="3"/>
      <c r="I881" s="3"/>
      <c r="J881" s="3"/>
      <c r="K881" s="3"/>
      <c r="L881" s="3"/>
      <c r="M881" s="3"/>
      <c r="N881" s="3"/>
      <c r="O881" s="3"/>
      <c r="P881" s="3"/>
    </row>
    <row r="882" spans="1:16">
      <c r="A882" s="3"/>
      <c r="B882" s="3"/>
      <c r="C882" s="3"/>
      <c r="D882" s="3"/>
      <c r="E882" s="3"/>
      <c r="F882" s="3"/>
      <c r="G882" s="3"/>
      <c r="H882" s="3"/>
      <c r="I882" s="3"/>
      <c r="J882" s="3"/>
      <c r="K882" s="3"/>
      <c r="L882" s="3"/>
      <c r="M882" s="3"/>
      <c r="N882" s="3"/>
      <c r="O882" s="3"/>
      <c r="P882" s="3"/>
    </row>
    <row r="883" spans="1:16">
      <c r="A883" s="3"/>
      <c r="B883" s="3"/>
      <c r="C883" s="3"/>
      <c r="D883" s="3"/>
      <c r="E883" s="3"/>
      <c r="F883" s="3"/>
      <c r="G883" s="3"/>
      <c r="H883" s="3"/>
      <c r="I883" s="3"/>
      <c r="J883" s="3"/>
      <c r="K883" s="3"/>
      <c r="L883" s="3"/>
      <c r="M883" s="3"/>
      <c r="N883" s="3"/>
      <c r="O883" s="3"/>
      <c r="P883" s="3"/>
    </row>
    <row r="884" spans="1:16">
      <c r="A884" s="3"/>
      <c r="B884" s="3"/>
      <c r="C884" s="3"/>
      <c r="D884" s="3"/>
      <c r="E884" s="3"/>
      <c r="F884" s="3"/>
      <c r="G884" s="3"/>
      <c r="H884" s="3"/>
      <c r="I884" s="3"/>
      <c r="J884" s="3"/>
      <c r="K884" s="3"/>
      <c r="L884" s="3"/>
      <c r="M884" s="3"/>
      <c r="N884" s="3"/>
      <c r="O884" s="3"/>
      <c r="P884" s="3"/>
    </row>
    <row r="885" spans="1:16">
      <c r="A885" s="3"/>
      <c r="B885" s="3"/>
      <c r="C885" s="3"/>
      <c r="D885" s="3"/>
      <c r="E885" s="3"/>
      <c r="F885" s="3"/>
      <c r="G885" s="3"/>
      <c r="H885" s="3"/>
      <c r="I885" s="3"/>
      <c r="J885" s="3"/>
      <c r="K885" s="3"/>
      <c r="L885" s="3"/>
      <c r="M885" s="3"/>
      <c r="N885" s="3"/>
      <c r="O885" s="3"/>
      <c r="P885" s="3"/>
    </row>
    <row r="886" spans="1:16">
      <c r="A886" s="3"/>
      <c r="B886" s="3"/>
      <c r="C886" s="3"/>
      <c r="D886" s="3"/>
      <c r="E886" s="3"/>
      <c r="F886" s="3"/>
      <c r="G886" s="3"/>
      <c r="H886" s="3"/>
      <c r="I886" s="3"/>
      <c r="J886" s="3"/>
      <c r="K886" s="3"/>
      <c r="L886" s="3"/>
      <c r="M886" s="3"/>
      <c r="N886" s="3"/>
      <c r="O886" s="3"/>
      <c r="P886" s="3"/>
    </row>
    <row r="887" spans="1:16">
      <c r="A887" s="3"/>
      <c r="B887" s="3"/>
      <c r="C887" s="3"/>
      <c r="D887" s="3"/>
      <c r="E887" s="3"/>
      <c r="F887" s="3"/>
      <c r="G887" s="3"/>
      <c r="H887" s="3"/>
      <c r="I887" s="3"/>
      <c r="J887" s="3"/>
      <c r="K887" s="3"/>
      <c r="L887" s="3"/>
      <c r="M887" s="3"/>
      <c r="N887" s="3"/>
      <c r="O887" s="3"/>
      <c r="P887" s="3"/>
    </row>
    <row r="888" spans="1:16">
      <c r="A888" s="3"/>
      <c r="B888" s="3"/>
      <c r="C888" s="3"/>
      <c r="D888" s="3"/>
      <c r="E888" s="3"/>
      <c r="F888" s="3"/>
      <c r="G888" s="3"/>
      <c r="H888" s="3"/>
      <c r="I888" s="3"/>
      <c r="J888" s="3"/>
      <c r="K888" s="3"/>
      <c r="L888" s="3"/>
      <c r="M888" s="3"/>
      <c r="N888" s="3"/>
      <c r="O888" s="3"/>
      <c r="P888" s="3"/>
    </row>
    <row r="889" spans="1:16">
      <c r="A889" s="3"/>
      <c r="B889" s="3"/>
      <c r="C889" s="3"/>
      <c r="D889" s="3"/>
      <c r="E889" s="3"/>
      <c r="F889" s="3"/>
      <c r="G889" s="3"/>
      <c r="H889" s="3"/>
      <c r="I889" s="3"/>
      <c r="J889" s="3"/>
      <c r="K889" s="3"/>
      <c r="L889" s="3"/>
      <c r="M889" s="3"/>
      <c r="N889" s="3"/>
      <c r="O889" s="3"/>
      <c r="P889" s="3"/>
    </row>
    <row r="890" spans="1:16">
      <c r="A890" s="3"/>
      <c r="B890" s="3"/>
      <c r="C890" s="3"/>
      <c r="D890" s="3"/>
      <c r="E890" s="3"/>
      <c r="F890" s="3"/>
      <c r="G890" s="3"/>
      <c r="H890" s="3"/>
      <c r="I890" s="3"/>
      <c r="J890" s="3"/>
      <c r="K890" s="3"/>
      <c r="L890" s="3"/>
      <c r="M890" s="3"/>
      <c r="N890" s="3"/>
      <c r="O890" s="3"/>
      <c r="P890" s="3"/>
    </row>
    <row r="891" spans="1:16">
      <c r="A891" s="3"/>
      <c r="B891" s="3"/>
      <c r="C891" s="3"/>
      <c r="D891" s="3"/>
      <c r="E891" s="3"/>
      <c r="F891" s="3"/>
      <c r="G891" s="3"/>
      <c r="H891" s="3"/>
      <c r="I891" s="3"/>
      <c r="J891" s="3"/>
      <c r="K891" s="3"/>
      <c r="L891" s="3"/>
      <c r="M891" s="3"/>
      <c r="N891" s="3"/>
      <c r="O891" s="3"/>
      <c r="P891" s="3"/>
    </row>
    <row r="892" spans="1:16">
      <c r="A892" s="3"/>
      <c r="B892" s="3"/>
      <c r="C892" s="3"/>
      <c r="D892" s="3"/>
      <c r="E892" s="3"/>
      <c r="F892" s="3"/>
      <c r="G892" s="3"/>
      <c r="H892" s="3"/>
      <c r="I892" s="3"/>
      <c r="J892" s="3"/>
      <c r="K892" s="3"/>
      <c r="L892" s="3"/>
      <c r="M892" s="3"/>
      <c r="N892" s="3"/>
      <c r="O892" s="3"/>
      <c r="P892" s="3"/>
    </row>
    <row r="893" spans="1:16">
      <c r="A893" s="3"/>
      <c r="B893" s="3"/>
      <c r="C893" s="3"/>
      <c r="D893" s="3"/>
      <c r="E893" s="3"/>
      <c r="F893" s="3"/>
      <c r="G893" s="3"/>
      <c r="H893" s="3"/>
      <c r="I893" s="3"/>
      <c r="J893" s="3"/>
      <c r="K893" s="3"/>
      <c r="L893" s="3"/>
      <c r="M893" s="3"/>
      <c r="N893" s="3"/>
      <c r="O893" s="3"/>
      <c r="P893" s="3"/>
    </row>
    <row r="894" spans="1:16">
      <c r="A894" s="3"/>
      <c r="B894" s="3"/>
      <c r="C894" s="3"/>
      <c r="D894" s="3"/>
      <c r="E894" s="3"/>
      <c r="F894" s="3"/>
      <c r="G894" s="3"/>
      <c r="H894" s="3"/>
      <c r="I894" s="3"/>
      <c r="J894" s="3"/>
      <c r="K894" s="3"/>
      <c r="L894" s="3"/>
      <c r="M894" s="3"/>
      <c r="N894" s="3"/>
      <c r="O894" s="3"/>
      <c r="P894" s="3"/>
    </row>
    <row r="895" spans="1:16">
      <c r="A895" s="3"/>
      <c r="B895" s="3"/>
      <c r="C895" s="3"/>
      <c r="D895" s="3"/>
      <c r="E895" s="3"/>
      <c r="F895" s="3"/>
      <c r="G895" s="3"/>
      <c r="H895" s="3"/>
      <c r="I895" s="3"/>
      <c r="J895" s="3"/>
      <c r="K895" s="3"/>
      <c r="L895" s="3"/>
      <c r="M895" s="3"/>
      <c r="N895" s="3"/>
      <c r="O895" s="3"/>
      <c r="P895" s="3"/>
    </row>
    <row r="896" spans="1:16">
      <c r="A896" s="3"/>
      <c r="B896" s="3"/>
      <c r="C896" s="3"/>
      <c r="D896" s="3"/>
      <c r="E896" s="3"/>
      <c r="F896" s="3"/>
      <c r="G896" s="3"/>
      <c r="H896" s="3"/>
      <c r="I896" s="3"/>
      <c r="J896" s="3"/>
      <c r="K896" s="3"/>
      <c r="L896" s="3"/>
      <c r="M896" s="3"/>
      <c r="N896" s="3"/>
      <c r="O896" s="3"/>
      <c r="P896" s="3"/>
    </row>
    <row r="897" spans="1:16">
      <c r="A897" s="3"/>
      <c r="B897" s="3"/>
      <c r="C897" s="3"/>
      <c r="D897" s="3"/>
      <c r="E897" s="3"/>
      <c r="F897" s="3"/>
      <c r="G897" s="3"/>
      <c r="H897" s="3"/>
      <c r="I897" s="3"/>
      <c r="J897" s="3"/>
      <c r="K897" s="3"/>
      <c r="L897" s="3"/>
      <c r="M897" s="3"/>
      <c r="N897" s="3"/>
      <c r="O897" s="3"/>
      <c r="P897" s="3"/>
    </row>
    <row r="898" spans="1:16">
      <c r="A898" s="3"/>
      <c r="B898" s="3"/>
      <c r="C898" s="3"/>
      <c r="D898" s="3"/>
      <c r="E898" s="3"/>
      <c r="F898" s="3"/>
      <c r="G898" s="3"/>
      <c r="H898" s="3"/>
      <c r="I898" s="3"/>
      <c r="J898" s="3"/>
      <c r="K898" s="3"/>
      <c r="L898" s="3"/>
      <c r="M898" s="3"/>
      <c r="N898" s="3"/>
      <c r="O898" s="3"/>
      <c r="P898" s="3"/>
    </row>
    <row r="899" spans="1:16">
      <c r="A899" s="3"/>
      <c r="B899" s="3"/>
      <c r="C899" s="3"/>
      <c r="D899" s="3"/>
      <c r="E899" s="3"/>
      <c r="F899" s="3"/>
      <c r="G899" s="3"/>
      <c r="H899" s="3"/>
      <c r="I899" s="3"/>
      <c r="J899" s="3"/>
      <c r="K899" s="3"/>
      <c r="L899" s="3"/>
      <c r="M899" s="3"/>
      <c r="N899" s="3"/>
      <c r="O899" s="3"/>
      <c r="P899" s="3"/>
    </row>
    <row r="900" spans="1:16">
      <c r="A900" s="3"/>
      <c r="B900" s="3"/>
      <c r="C900" s="3"/>
      <c r="D900" s="3"/>
      <c r="E900" s="3"/>
      <c r="F900" s="3"/>
      <c r="G900" s="3"/>
      <c r="H900" s="3"/>
      <c r="I900" s="3"/>
      <c r="J900" s="3"/>
      <c r="K900" s="3"/>
      <c r="L900" s="3"/>
      <c r="M900" s="3"/>
      <c r="N900" s="3"/>
      <c r="O900" s="3"/>
      <c r="P900" s="3"/>
    </row>
    <row r="901" spans="1:16">
      <c r="A901" s="3"/>
      <c r="B901" s="3"/>
      <c r="C901" s="3"/>
      <c r="D901" s="3"/>
      <c r="E901" s="3"/>
      <c r="F901" s="3"/>
      <c r="G901" s="3"/>
      <c r="H901" s="3"/>
      <c r="I901" s="3"/>
      <c r="J901" s="3"/>
      <c r="K901" s="3"/>
      <c r="L901" s="3"/>
      <c r="M901" s="3"/>
      <c r="N901" s="3"/>
      <c r="O901" s="3"/>
      <c r="P901" s="3"/>
    </row>
    <row r="902" spans="1:16">
      <c r="A902" s="3"/>
      <c r="B902" s="3"/>
      <c r="C902" s="3"/>
      <c r="D902" s="3"/>
      <c r="E902" s="3"/>
      <c r="F902" s="3"/>
      <c r="G902" s="3"/>
      <c r="H902" s="3"/>
      <c r="I902" s="3"/>
      <c r="J902" s="3"/>
      <c r="K902" s="3"/>
      <c r="L902" s="3"/>
      <c r="M902" s="3"/>
      <c r="N902" s="3"/>
      <c r="O902" s="3"/>
      <c r="P902" s="3"/>
    </row>
    <row r="903" spans="1:16">
      <c r="A903" s="3"/>
      <c r="B903" s="3"/>
      <c r="C903" s="3"/>
      <c r="D903" s="3"/>
      <c r="E903" s="3"/>
      <c r="F903" s="3"/>
      <c r="G903" s="3"/>
      <c r="H903" s="3"/>
      <c r="I903" s="3"/>
      <c r="J903" s="3"/>
      <c r="K903" s="3"/>
      <c r="L903" s="3"/>
      <c r="M903" s="3"/>
      <c r="N903" s="3"/>
      <c r="O903" s="3"/>
      <c r="P903" s="3"/>
    </row>
    <row r="904" spans="1:16">
      <c r="A904" s="3"/>
      <c r="B904" s="3"/>
      <c r="C904" s="3"/>
      <c r="D904" s="3"/>
      <c r="E904" s="3"/>
      <c r="F904" s="3"/>
      <c r="G904" s="3"/>
      <c r="H904" s="3"/>
      <c r="I904" s="3"/>
      <c r="J904" s="3"/>
      <c r="K904" s="3"/>
      <c r="L904" s="3"/>
      <c r="M904" s="3"/>
      <c r="N904" s="3"/>
      <c r="O904" s="3"/>
      <c r="P904" s="3"/>
    </row>
    <row r="905" spans="1:16">
      <c r="A905" s="3"/>
      <c r="B905" s="3"/>
      <c r="C905" s="3"/>
      <c r="D905" s="3"/>
      <c r="E905" s="3"/>
      <c r="F905" s="3"/>
      <c r="G905" s="3"/>
      <c r="H905" s="3"/>
      <c r="I905" s="3"/>
      <c r="J905" s="3"/>
      <c r="K905" s="3"/>
      <c r="L905" s="3"/>
      <c r="M905" s="3"/>
      <c r="N905" s="3"/>
      <c r="O905" s="3"/>
      <c r="P905" s="3"/>
    </row>
    <row r="906" spans="1:16">
      <c r="A906" s="3"/>
      <c r="B906" s="3"/>
      <c r="C906" s="3"/>
      <c r="D906" s="3"/>
      <c r="E906" s="3"/>
      <c r="F906" s="3"/>
      <c r="G906" s="3"/>
      <c r="H906" s="3"/>
      <c r="I906" s="3"/>
      <c r="J906" s="3"/>
      <c r="K906" s="3"/>
      <c r="L906" s="3"/>
      <c r="M906" s="3"/>
      <c r="N906" s="3"/>
      <c r="O906" s="3"/>
      <c r="P906" s="3"/>
    </row>
    <row r="907" spans="1:16">
      <c r="A907" s="3"/>
      <c r="B907" s="3"/>
      <c r="C907" s="3"/>
      <c r="D907" s="3"/>
      <c r="E907" s="3"/>
      <c r="F907" s="3"/>
      <c r="G907" s="3"/>
      <c r="H907" s="3"/>
      <c r="I907" s="3"/>
      <c r="J907" s="3"/>
      <c r="K907" s="3"/>
      <c r="L907" s="3"/>
      <c r="M907" s="3"/>
      <c r="N907" s="3"/>
      <c r="O907" s="3"/>
      <c r="P907" s="3"/>
    </row>
    <row r="908" spans="1:16">
      <c r="A908" s="3"/>
      <c r="B908" s="3"/>
      <c r="C908" s="3"/>
      <c r="D908" s="3"/>
      <c r="E908" s="3"/>
      <c r="F908" s="3"/>
      <c r="G908" s="3"/>
      <c r="H908" s="3"/>
      <c r="I908" s="3"/>
      <c r="J908" s="3"/>
      <c r="K908" s="3"/>
      <c r="L908" s="3"/>
      <c r="M908" s="3"/>
      <c r="N908" s="3"/>
      <c r="O908" s="3"/>
      <c r="P908" s="3"/>
    </row>
    <row r="909" spans="1:16">
      <c r="A909" s="3"/>
      <c r="B909" s="3"/>
      <c r="C909" s="3"/>
      <c r="D909" s="3"/>
      <c r="E909" s="3"/>
      <c r="F909" s="3"/>
      <c r="G909" s="3"/>
      <c r="H909" s="3"/>
      <c r="I909" s="3"/>
      <c r="J909" s="3"/>
      <c r="K909" s="3"/>
      <c r="L909" s="3"/>
      <c r="M909" s="3"/>
      <c r="N909" s="3"/>
      <c r="O909" s="3"/>
      <c r="P909" s="3"/>
    </row>
    <row r="910" spans="1:16">
      <c r="A910" s="3"/>
      <c r="B910" s="3"/>
      <c r="C910" s="3"/>
      <c r="D910" s="3"/>
      <c r="E910" s="3"/>
      <c r="F910" s="3"/>
      <c r="G910" s="3"/>
      <c r="H910" s="3"/>
      <c r="I910" s="3"/>
      <c r="J910" s="3"/>
      <c r="K910" s="3"/>
      <c r="L910" s="3"/>
      <c r="M910" s="3"/>
      <c r="N910" s="3"/>
      <c r="O910" s="3"/>
      <c r="P910" s="3"/>
    </row>
    <row r="911" spans="1:16">
      <c r="A911" s="3"/>
      <c r="B911" s="3"/>
      <c r="C911" s="3"/>
      <c r="D911" s="3"/>
      <c r="E911" s="3"/>
      <c r="F911" s="3"/>
      <c r="G911" s="3"/>
      <c r="H911" s="3"/>
      <c r="I911" s="3"/>
      <c r="J911" s="3"/>
      <c r="K911" s="3"/>
      <c r="L911" s="3"/>
      <c r="M911" s="3"/>
      <c r="N911" s="3"/>
      <c r="O911" s="3"/>
      <c r="P911" s="3"/>
    </row>
    <row r="912" spans="1:16">
      <c r="A912" s="3"/>
      <c r="B912" s="3"/>
      <c r="C912" s="3"/>
      <c r="D912" s="3"/>
      <c r="E912" s="3"/>
      <c r="F912" s="3"/>
      <c r="G912" s="3"/>
      <c r="H912" s="3"/>
      <c r="I912" s="3"/>
      <c r="J912" s="3"/>
      <c r="K912" s="3"/>
      <c r="L912" s="3"/>
      <c r="M912" s="3"/>
      <c r="N912" s="3"/>
      <c r="O912" s="3"/>
      <c r="P912" s="3"/>
    </row>
    <row r="913" spans="1:16">
      <c r="A913" s="3"/>
      <c r="B913" s="3"/>
      <c r="C913" s="3"/>
      <c r="D913" s="3"/>
      <c r="E913" s="3"/>
      <c r="F913" s="3"/>
      <c r="G913" s="3"/>
      <c r="H913" s="3"/>
      <c r="I913" s="3"/>
      <c r="J913" s="3"/>
      <c r="K913" s="3"/>
      <c r="L913" s="3"/>
      <c r="M913" s="3"/>
      <c r="N913" s="3"/>
      <c r="O913" s="3"/>
      <c r="P913" s="3"/>
    </row>
    <row r="914" spans="1:16">
      <c r="A914" s="3"/>
      <c r="B914" s="3"/>
      <c r="C914" s="3"/>
      <c r="D914" s="3"/>
      <c r="E914" s="3"/>
      <c r="F914" s="3"/>
      <c r="G914" s="3"/>
      <c r="H914" s="3"/>
      <c r="I914" s="3"/>
      <c r="J914" s="3"/>
      <c r="K914" s="3"/>
      <c r="L914" s="3"/>
      <c r="M914" s="3"/>
      <c r="N914" s="3"/>
      <c r="O914" s="3"/>
      <c r="P914" s="3"/>
    </row>
    <row r="915" spans="1:16">
      <c r="A915" s="3"/>
      <c r="B915" s="3"/>
      <c r="C915" s="3"/>
      <c r="D915" s="3"/>
      <c r="E915" s="3"/>
      <c r="F915" s="3"/>
      <c r="G915" s="3"/>
      <c r="H915" s="3"/>
      <c r="I915" s="3"/>
      <c r="J915" s="3"/>
      <c r="K915" s="3"/>
      <c r="L915" s="3"/>
      <c r="M915" s="3"/>
      <c r="N915" s="3"/>
      <c r="O915" s="3"/>
      <c r="P915" s="3"/>
    </row>
    <row r="916" spans="1:16">
      <c r="A916" s="3"/>
      <c r="B916" s="3"/>
      <c r="C916" s="3"/>
      <c r="D916" s="3"/>
      <c r="E916" s="3"/>
      <c r="F916" s="3"/>
      <c r="G916" s="3"/>
      <c r="H916" s="3"/>
      <c r="I916" s="3"/>
      <c r="J916" s="3"/>
      <c r="K916" s="3"/>
      <c r="L916" s="3"/>
      <c r="M916" s="3"/>
      <c r="N916" s="3"/>
      <c r="O916" s="3"/>
      <c r="P916" s="3"/>
    </row>
    <row r="917" spans="1:16">
      <c r="A917" s="3"/>
      <c r="B917" s="3"/>
      <c r="C917" s="3"/>
      <c r="D917" s="3"/>
      <c r="E917" s="3"/>
      <c r="F917" s="3"/>
      <c r="G917" s="3"/>
      <c r="H917" s="3"/>
      <c r="I917" s="3"/>
      <c r="J917" s="3"/>
      <c r="K917" s="3"/>
      <c r="L917" s="3"/>
      <c r="M917" s="3"/>
      <c r="N917" s="3"/>
      <c r="O917" s="3"/>
      <c r="P917" s="3"/>
    </row>
    <row r="918" spans="1:16">
      <c r="A918" s="3"/>
      <c r="B918" s="3"/>
      <c r="C918" s="3"/>
      <c r="D918" s="3"/>
      <c r="E918" s="3"/>
      <c r="F918" s="3"/>
      <c r="G918" s="3"/>
      <c r="H918" s="3"/>
      <c r="I918" s="3"/>
      <c r="J918" s="3"/>
      <c r="K918" s="3"/>
      <c r="L918" s="3"/>
      <c r="M918" s="3"/>
      <c r="N918" s="3"/>
      <c r="O918" s="3"/>
      <c r="P918" s="3"/>
    </row>
    <row r="919" spans="1:16">
      <c r="A919" s="3"/>
      <c r="B919" s="3"/>
      <c r="C919" s="3"/>
      <c r="D919" s="3"/>
      <c r="E919" s="3"/>
      <c r="F919" s="3"/>
      <c r="G919" s="3"/>
      <c r="H919" s="3"/>
      <c r="I919" s="3"/>
      <c r="J919" s="3"/>
      <c r="K919" s="3"/>
      <c r="L919" s="3"/>
      <c r="M919" s="3"/>
      <c r="N919" s="3"/>
      <c r="O919" s="3"/>
      <c r="P919" s="3"/>
    </row>
    <row r="920" spans="1:16">
      <c r="A920" s="3"/>
      <c r="B920" s="3"/>
      <c r="C920" s="3"/>
      <c r="D920" s="3"/>
      <c r="E920" s="3"/>
      <c r="F920" s="3"/>
      <c r="G920" s="3"/>
      <c r="H920" s="3"/>
      <c r="I920" s="3"/>
      <c r="J920" s="3"/>
      <c r="K920" s="3"/>
      <c r="L920" s="3"/>
      <c r="M920" s="3"/>
      <c r="N920" s="3"/>
      <c r="O920" s="3"/>
      <c r="P920" s="3"/>
    </row>
    <row r="921" spans="1:16">
      <c r="A921" s="3"/>
      <c r="B921" s="3"/>
      <c r="C921" s="3"/>
      <c r="D921" s="3"/>
      <c r="E921" s="3"/>
      <c r="F921" s="3"/>
      <c r="G921" s="3"/>
      <c r="H921" s="3"/>
      <c r="I921" s="3"/>
      <c r="J921" s="3"/>
      <c r="K921" s="3"/>
      <c r="L921" s="3"/>
      <c r="M921" s="3"/>
      <c r="N921" s="3"/>
      <c r="O921" s="3"/>
      <c r="P921" s="3"/>
    </row>
    <row r="922" spans="1:16">
      <c r="A922" s="3"/>
      <c r="B922" s="3"/>
      <c r="C922" s="3"/>
      <c r="D922" s="3"/>
      <c r="E922" s="3"/>
      <c r="F922" s="3"/>
      <c r="G922" s="3"/>
      <c r="H922" s="3"/>
      <c r="I922" s="3"/>
      <c r="J922" s="3"/>
      <c r="K922" s="3"/>
      <c r="L922" s="3"/>
      <c r="M922" s="3"/>
      <c r="N922" s="3"/>
      <c r="O922" s="3"/>
      <c r="P922" s="3"/>
    </row>
    <row r="923" spans="1:16">
      <c r="A923" s="3"/>
      <c r="B923" s="3"/>
      <c r="C923" s="3"/>
      <c r="D923" s="3"/>
      <c r="E923" s="3"/>
      <c r="F923" s="3"/>
      <c r="G923" s="3"/>
      <c r="H923" s="3"/>
      <c r="I923" s="3"/>
      <c r="J923" s="3"/>
      <c r="K923" s="3"/>
      <c r="L923" s="3"/>
      <c r="M923" s="3"/>
      <c r="N923" s="3"/>
      <c r="O923" s="3"/>
      <c r="P923" s="3"/>
    </row>
    <row r="924" spans="1:16">
      <c r="A924" s="3"/>
      <c r="B924" s="3"/>
      <c r="C924" s="3"/>
      <c r="D924" s="3"/>
      <c r="E924" s="3"/>
      <c r="F924" s="3"/>
      <c r="G924" s="3"/>
      <c r="H924" s="3"/>
      <c r="I924" s="3"/>
      <c r="J924" s="3"/>
      <c r="K924" s="3"/>
      <c r="L924" s="3"/>
      <c r="M924" s="3"/>
      <c r="N924" s="3"/>
      <c r="O924" s="3"/>
      <c r="P924" s="3"/>
    </row>
    <row r="925" spans="1:16">
      <c r="A925" s="3"/>
      <c r="B925" s="3"/>
      <c r="C925" s="3"/>
      <c r="D925" s="3"/>
      <c r="E925" s="3"/>
      <c r="F925" s="3"/>
      <c r="G925" s="3"/>
      <c r="H925" s="3"/>
      <c r="I925" s="3"/>
      <c r="J925" s="3"/>
      <c r="K925" s="3"/>
      <c r="L925" s="3"/>
      <c r="M925" s="3"/>
      <c r="N925" s="3"/>
      <c r="O925" s="3"/>
      <c r="P925" s="3"/>
    </row>
    <row r="926" spans="1:16">
      <c r="A926" s="3"/>
      <c r="B926" s="3"/>
      <c r="C926" s="3"/>
      <c r="D926" s="3"/>
      <c r="E926" s="3"/>
      <c r="F926" s="3"/>
      <c r="G926" s="3"/>
      <c r="H926" s="3"/>
      <c r="I926" s="3"/>
      <c r="J926" s="3"/>
      <c r="K926" s="3"/>
      <c r="L926" s="3"/>
      <c r="M926" s="3"/>
      <c r="N926" s="3"/>
      <c r="O926" s="3"/>
      <c r="P926" s="3"/>
    </row>
    <row r="927" spans="1:16">
      <c r="A927" s="3"/>
      <c r="B927" s="3"/>
      <c r="C927" s="3"/>
      <c r="D927" s="3"/>
      <c r="E927" s="3"/>
      <c r="F927" s="3"/>
      <c r="G927" s="3"/>
      <c r="H927" s="3"/>
      <c r="I927" s="3"/>
      <c r="J927" s="3"/>
      <c r="K927" s="3"/>
      <c r="L927" s="3"/>
      <c r="M927" s="3"/>
      <c r="N927" s="3"/>
      <c r="O927" s="3"/>
      <c r="P927" s="3"/>
    </row>
    <row r="928" spans="1:16">
      <c r="A928" s="3"/>
      <c r="B928" s="3"/>
      <c r="C928" s="3"/>
      <c r="D928" s="3"/>
      <c r="E928" s="3"/>
      <c r="F928" s="3"/>
      <c r="G928" s="3"/>
      <c r="H928" s="3"/>
      <c r="I928" s="3"/>
      <c r="J928" s="3"/>
      <c r="K928" s="3"/>
      <c r="L928" s="3"/>
      <c r="M928" s="3"/>
      <c r="N928" s="3"/>
      <c r="O928" s="3"/>
      <c r="P928" s="3"/>
    </row>
    <row r="929" spans="1:16">
      <c r="A929" s="3"/>
      <c r="B929" s="3"/>
      <c r="C929" s="3"/>
      <c r="D929" s="3"/>
      <c r="E929" s="3"/>
      <c r="F929" s="3"/>
      <c r="G929" s="3"/>
      <c r="H929" s="3"/>
      <c r="I929" s="3"/>
      <c r="J929" s="3"/>
      <c r="K929" s="3"/>
      <c r="L929" s="3"/>
      <c r="M929" s="3"/>
      <c r="N929" s="3"/>
      <c r="O929" s="3"/>
      <c r="P929" s="3"/>
    </row>
    <row r="930" spans="1:16">
      <c r="A930" s="3"/>
      <c r="B930" s="3"/>
      <c r="C930" s="3"/>
      <c r="D930" s="3"/>
      <c r="E930" s="3"/>
      <c r="F930" s="3"/>
      <c r="G930" s="3"/>
      <c r="H930" s="3"/>
      <c r="I930" s="3"/>
      <c r="J930" s="3"/>
      <c r="K930" s="3"/>
      <c r="L930" s="3"/>
      <c r="M930" s="3"/>
      <c r="N930" s="3"/>
      <c r="O930" s="3"/>
      <c r="P930" s="3"/>
    </row>
    <row r="931" spans="1:16">
      <c r="A931" s="3"/>
      <c r="B931" s="3"/>
      <c r="C931" s="3"/>
      <c r="D931" s="3"/>
      <c r="E931" s="3"/>
      <c r="F931" s="3"/>
      <c r="G931" s="3"/>
      <c r="H931" s="3"/>
      <c r="I931" s="3"/>
      <c r="J931" s="3"/>
      <c r="K931" s="3"/>
      <c r="L931" s="3"/>
      <c r="M931" s="3"/>
      <c r="N931" s="3"/>
      <c r="O931" s="3"/>
      <c r="P931" s="3"/>
    </row>
    <row r="932" spans="1:16">
      <c r="A932" s="3"/>
      <c r="B932" s="3"/>
      <c r="C932" s="3"/>
      <c r="D932" s="3"/>
      <c r="E932" s="3"/>
      <c r="F932" s="3"/>
      <c r="G932" s="3"/>
      <c r="H932" s="3"/>
      <c r="I932" s="3"/>
      <c r="J932" s="3"/>
      <c r="K932" s="3"/>
      <c r="L932" s="3"/>
      <c r="M932" s="3"/>
      <c r="N932" s="3"/>
      <c r="O932" s="3"/>
      <c r="P932" s="3"/>
    </row>
    <row r="933" spans="1:16">
      <c r="A933" s="3"/>
      <c r="B933" s="3"/>
      <c r="C933" s="3"/>
      <c r="D933" s="3"/>
      <c r="E933" s="3"/>
      <c r="F933" s="3"/>
      <c r="G933" s="3"/>
      <c r="H933" s="3"/>
      <c r="I933" s="3"/>
      <c r="J933" s="3"/>
      <c r="K933" s="3"/>
      <c r="L933" s="3"/>
      <c r="M933" s="3"/>
      <c r="N933" s="3"/>
      <c r="O933" s="3"/>
      <c r="P933" s="3"/>
    </row>
    <row r="934" spans="1:16">
      <c r="A934" s="3"/>
      <c r="B934" s="3"/>
      <c r="C934" s="3"/>
      <c r="D934" s="3"/>
      <c r="E934" s="3"/>
      <c r="F934" s="3"/>
      <c r="G934" s="3"/>
      <c r="H934" s="3"/>
      <c r="I934" s="3"/>
      <c r="J934" s="3"/>
      <c r="K934" s="3"/>
      <c r="L934" s="3"/>
      <c r="M934" s="3"/>
      <c r="N934" s="3"/>
      <c r="O934" s="3"/>
      <c r="P934" s="3"/>
    </row>
    <row r="935" spans="1:16">
      <c r="A935" s="3"/>
      <c r="B935" s="3"/>
      <c r="C935" s="3"/>
      <c r="D935" s="3"/>
      <c r="E935" s="3"/>
      <c r="F935" s="3"/>
      <c r="G935" s="3"/>
      <c r="H935" s="3"/>
      <c r="I935" s="3"/>
      <c r="J935" s="3"/>
      <c r="K935" s="3"/>
      <c r="L935" s="3"/>
      <c r="M935" s="3"/>
      <c r="N935" s="3"/>
      <c r="O935" s="3"/>
      <c r="P935" s="3"/>
    </row>
    <row r="936" spans="1:16">
      <c r="A936" s="3"/>
      <c r="B936" s="3"/>
      <c r="C936" s="3"/>
      <c r="D936" s="3"/>
      <c r="E936" s="3"/>
      <c r="F936" s="3"/>
      <c r="G936" s="3"/>
      <c r="H936" s="3"/>
      <c r="I936" s="3"/>
      <c r="J936" s="3"/>
      <c r="K936" s="3"/>
      <c r="L936" s="3"/>
      <c r="M936" s="3"/>
      <c r="N936" s="3"/>
      <c r="O936" s="3"/>
      <c r="P936" s="3"/>
    </row>
    <row r="937" spans="1:16">
      <c r="A937" s="3"/>
      <c r="B937" s="3"/>
      <c r="C937" s="3"/>
      <c r="D937" s="3"/>
      <c r="E937" s="3"/>
      <c r="F937" s="3"/>
      <c r="G937" s="3"/>
      <c r="H937" s="3"/>
      <c r="I937" s="3"/>
      <c r="J937" s="3"/>
      <c r="K937" s="3"/>
      <c r="L937" s="3"/>
      <c r="M937" s="3"/>
      <c r="N937" s="3"/>
      <c r="O937" s="3"/>
      <c r="P937" s="3"/>
    </row>
    <row r="938" spans="1:16">
      <c r="A938" s="3"/>
      <c r="B938" s="3"/>
      <c r="C938" s="3"/>
      <c r="D938" s="3"/>
      <c r="E938" s="3"/>
      <c r="F938" s="3"/>
      <c r="G938" s="3"/>
      <c r="H938" s="3"/>
      <c r="I938" s="3"/>
      <c r="J938" s="3"/>
      <c r="K938" s="3"/>
      <c r="L938" s="3"/>
      <c r="M938" s="3"/>
      <c r="N938" s="3"/>
      <c r="O938" s="3"/>
      <c r="P938" s="3"/>
    </row>
    <row r="939" spans="1:16">
      <c r="A939" s="3"/>
      <c r="B939" s="3"/>
      <c r="C939" s="3"/>
      <c r="D939" s="3"/>
      <c r="E939" s="3"/>
      <c r="F939" s="3"/>
      <c r="G939" s="3"/>
      <c r="H939" s="3"/>
      <c r="I939" s="3"/>
      <c r="J939" s="3"/>
      <c r="K939" s="3"/>
      <c r="L939" s="3"/>
      <c r="M939" s="3"/>
      <c r="N939" s="3"/>
      <c r="O939" s="3"/>
      <c r="P939" s="3"/>
    </row>
    <row r="940" spans="1:16">
      <c r="A940" s="3"/>
      <c r="B940" s="3"/>
      <c r="C940" s="3"/>
      <c r="D940" s="3"/>
      <c r="E940" s="3"/>
      <c r="F940" s="3"/>
      <c r="G940" s="3"/>
      <c r="H940" s="3"/>
      <c r="I940" s="3"/>
      <c r="J940" s="3"/>
      <c r="K940" s="3"/>
      <c r="L940" s="3"/>
      <c r="M940" s="3"/>
      <c r="N940" s="3"/>
      <c r="O940" s="3"/>
      <c r="P940" s="3"/>
    </row>
    <row r="941" spans="1:16">
      <c r="A941" s="3"/>
      <c r="B941" s="3"/>
      <c r="C941" s="3"/>
      <c r="D941" s="3"/>
      <c r="E941" s="3"/>
      <c r="F941" s="3"/>
      <c r="G941" s="3"/>
      <c r="H941" s="3"/>
      <c r="I941" s="3"/>
      <c r="J941" s="3"/>
      <c r="K941" s="3"/>
      <c r="L941" s="3"/>
      <c r="M941" s="3"/>
      <c r="N941" s="3"/>
      <c r="O941" s="3"/>
      <c r="P941" s="3"/>
    </row>
    <row r="942" spans="1:16">
      <c r="A942" s="3"/>
      <c r="B942" s="3"/>
      <c r="C942" s="3"/>
      <c r="D942" s="3"/>
      <c r="E942" s="3"/>
      <c r="F942" s="3"/>
      <c r="G942" s="3"/>
      <c r="H942" s="3"/>
      <c r="I942" s="3"/>
      <c r="J942" s="3"/>
      <c r="K942" s="3"/>
      <c r="L942" s="3"/>
      <c r="M942" s="3"/>
      <c r="N942" s="3"/>
      <c r="O942" s="3"/>
      <c r="P942" s="3"/>
    </row>
    <row r="943" spans="1:16">
      <c r="A943" s="3"/>
      <c r="B943" s="3"/>
      <c r="C943" s="3"/>
      <c r="D943" s="3"/>
      <c r="E943" s="3"/>
      <c r="F943" s="3"/>
      <c r="G943" s="3"/>
      <c r="H943" s="3"/>
      <c r="I943" s="3"/>
      <c r="J943" s="3"/>
      <c r="K943" s="3"/>
      <c r="L943" s="3"/>
      <c r="M943" s="3"/>
      <c r="N943" s="3"/>
      <c r="O943" s="3"/>
      <c r="P943" s="3"/>
    </row>
    <row r="944" spans="1:16">
      <c r="A944" s="3"/>
      <c r="B944" s="3"/>
      <c r="C944" s="3"/>
      <c r="D944" s="3"/>
      <c r="E944" s="3"/>
      <c r="F944" s="3"/>
      <c r="G944" s="3"/>
      <c r="H944" s="3"/>
      <c r="I944" s="3"/>
      <c r="J944" s="3"/>
      <c r="K944" s="3"/>
      <c r="L944" s="3"/>
      <c r="M944" s="3"/>
      <c r="N944" s="3"/>
      <c r="O944" s="3"/>
      <c r="P944" s="3"/>
    </row>
    <row r="945" spans="1:16">
      <c r="A945" s="3"/>
      <c r="B945" s="3"/>
      <c r="C945" s="3"/>
      <c r="D945" s="3"/>
      <c r="E945" s="3"/>
      <c r="F945" s="3"/>
      <c r="G945" s="3"/>
      <c r="H945" s="3"/>
      <c r="I945" s="3"/>
      <c r="J945" s="3"/>
      <c r="K945" s="3"/>
      <c r="L945" s="3"/>
      <c r="M945" s="3"/>
      <c r="N945" s="3"/>
      <c r="O945" s="3"/>
      <c r="P945" s="3"/>
    </row>
    <row r="946" spans="1:16">
      <c r="A946" s="3"/>
      <c r="B946" s="3"/>
      <c r="C946" s="3"/>
      <c r="D946" s="3"/>
      <c r="E946" s="3"/>
      <c r="F946" s="3"/>
      <c r="G946" s="3"/>
      <c r="H946" s="3"/>
      <c r="I946" s="3"/>
      <c r="J946" s="3"/>
      <c r="K946" s="3"/>
      <c r="L946" s="3"/>
      <c r="M946" s="3"/>
      <c r="N946" s="3"/>
      <c r="O946" s="3"/>
      <c r="P946" s="3"/>
    </row>
    <row r="947" spans="1:16">
      <c r="A947" s="3"/>
      <c r="B947" s="3"/>
      <c r="C947" s="3"/>
      <c r="D947" s="3"/>
      <c r="E947" s="3"/>
      <c r="F947" s="3"/>
      <c r="G947" s="3"/>
      <c r="H947" s="3"/>
      <c r="I947" s="3"/>
      <c r="J947" s="3"/>
      <c r="K947" s="3"/>
      <c r="L947" s="3"/>
      <c r="M947" s="3"/>
      <c r="N947" s="3"/>
      <c r="O947" s="3"/>
      <c r="P947" s="3"/>
    </row>
    <row r="948" spans="1:16">
      <c r="A948" s="3"/>
      <c r="B948" s="3"/>
      <c r="C948" s="3"/>
      <c r="D948" s="3"/>
      <c r="E948" s="3"/>
      <c r="F948" s="3"/>
      <c r="G948" s="3"/>
      <c r="H948" s="3"/>
      <c r="I948" s="3"/>
      <c r="J948" s="3"/>
      <c r="K948" s="3"/>
      <c r="L948" s="3"/>
      <c r="M948" s="3"/>
      <c r="N948" s="3"/>
      <c r="O948" s="3"/>
      <c r="P948" s="3"/>
    </row>
    <row r="949" spans="1:16">
      <c r="A949" s="3"/>
      <c r="B949" s="3"/>
      <c r="C949" s="3"/>
      <c r="D949" s="3"/>
      <c r="E949" s="3"/>
      <c r="F949" s="3"/>
      <c r="G949" s="3"/>
      <c r="H949" s="3"/>
      <c r="I949" s="3"/>
      <c r="J949" s="3"/>
      <c r="K949" s="3"/>
      <c r="L949" s="3"/>
      <c r="M949" s="3"/>
      <c r="N949" s="3"/>
      <c r="O949" s="3"/>
      <c r="P949" s="3"/>
    </row>
    <row r="950" spans="1:16">
      <c r="A950" s="3"/>
      <c r="B950" s="3"/>
      <c r="C950" s="3"/>
      <c r="D950" s="3"/>
      <c r="E950" s="3"/>
      <c r="F950" s="3"/>
      <c r="G950" s="3"/>
      <c r="H950" s="3"/>
      <c r="I950" s="3"/>
      <c r="J950" s="3"/>
      <c r="K950" s="3"/>
      <c r="L950" s="3"/>
      <c r="M950" s="3"/>
      <c r="N950" s="3"/>
      <c r="O950" s="3"/>
      <c r="P950" s="3"/>
    </row>
    <row r="951" spans="1:16">
      <c r="A951" s="3"/>
      <c r="B951" s="3"/>
      <c r="C951" s="3"/>
      <c r="D951" s="3"/>
      <c r="E951" s="3"/>
      <c r="F951" s="3"/>
      <c r="G951" s="3"/>
      <c r="H951" s="3"/>
      <c r="I951" s="3"/>
      <c r="J951" s="3"/>
      <c r="K951" s="3"/>
      <c r="L951" s="3"/>
      <c r="M951" s="3"/>
      <c r="N951" s="3"/>
      <c r="O951" s="3"/>
      <c r="P951" s="3"/>
    </row>
    <row r="952" spans="1:16">
      <c r="A952" s="3"/>
      <c r="B952" s="3"/>
      <c r="C952" s="3"/>
      <c r="D952" s="3"/>
      <c r="E952" s="3"/>
      <c r="F952" s="3"/>
      <c r="G952" s="3"/>
      <c r="H952" s="3"/>
      <c r="I952" s="3"/>
      <c r="J952" s="3"/>
      <c r="K952" s="3"/>
      <c r="L952" s="3"/>
      <c r="M952" s="3"/>
      <c r="N952" s="3"/>
      <c r="O952" s="3"/>
      <c r="P952" s="3"/>
    </row>
    <row r="953" spans="1:16">
      <c r="A953" s="3"/>
      <c r="B953" s="3"/>
      <c r="C953" s="3"/>
      <c r="D953" s="3"/>
      <c r="E953" s="3"/>
      <c r="F953" s="3"/>
      <c r="G953" s="3"/>
      <c r="H953" s="3"/>
      <c r="I953" s="3"/>
      <c r="J953" s="3"/>
      <c r="K953" s="3"/>
      <c r="L953" s="3"/>
      <c r="M953" s="3"/>
      <c r="N953" s="3"/>
      <c r="O953" s="3"/>
      <c r="P953" s="3"/>
    </row>
    <row r="954" spans="1:16">
      <c r="A954" s="3"/>
      <c r="B954" s="3"/>
      <c r="C954" s="3"/>
      <c r="D954" s="3"/>
      <c r="E954" s="3"/>
      <c r="F954" s="3"/>
      <c r="G954" s="3"/>
      <c r="H954" s="3"/>
      <c r="I954" s="3"/>
      <c r="J954" s="3"/>
      <c r="K954" s="3"/>
      <c r="L954" s="3"/>
      <c r="M954" s="3"/>
      <c r="N954" s="3"/>
      <c r="O954" s="3"/>
      <c r="P954" s="3"/>
    </row>
    <row r="955" spans="1:16">
      <c r="A955" s="3"/>
      <c r="B955" s="3"/>
      <c r="C955" s="3"/>
      <c r="D955" s="3"/>
      <c r="E955" s="3"/>
      <c r="F955" s="3"/>
      <c r="G955" s="3"/>
      <c r="H955" s="3"/>
      <c r="I955" s="3"/>
      <c r="J955" s="3"/>
      <c r="K955" s="3"/>
      <c r="L955" s="3"/>
      <c r="M955" s="3"/>
      <c r="N955" s="3"/>
      <c r="O955" s="3"/>
      <c r="P955" s="3"/>
    </row>
    <row r="956" spans="1:16">
      <c r="A956" s="3"/>
      <c r="B956" s="3"/>
      <c r="C956" s="3"/>
      <c r="D956" s="3"/>
      <c r="E956" s="3"/>
      <c r="F956" s="3"/>
      <c r="G956" s="3"/>
      <c r="H956" s="3"/>
      <c r="I956" s="3"/>
      <c r="J956" s="3"/>
      <c r="K956" s="3"/>
      <c r="L956" s="3"/>
      <c r="M956" s="3"/>
      <c r="N956" s="3"/>
      <c r="O956" s="3"/>
      <c r="P956" s="3"/>
    </row>
    <row r="957" spans="1:16">
      <c r="A957" s="3"/>
      <c r="B957" s="3"/>
      <c r="C957" s="3"/>
      <c r="D957" s="3"/>
      <c r="E957" s="3"/>
      <c r="F957" s="3"/>
      <c r="G957" s="3"/>
      <c r="H957" s="3"/>
      <c r="I957" s="3"/>
      <c r="J957" s="3"/>
      <c r="K957" s="3"/>
      <c r="L957" s="3"/>
      <c r="M957" s="3"/>
      <c r="N957" s="3"/>
      <c r="O957" s="3"/>
      <c r="P957" s="3"/>
    </row>
    <row r="958" spans="1:16">
      <c r="A958" s="3"/>
      <c r="B958" s="3"/>
      <c r="C958" s="3"/>
      <c r="D958" s="3"/>
      <c r="E958" s="3"/>
      <c r="F958" s="3"/>
      <c r="G958" s="3"/>
      <c r="H958" s="3"/>
      <c r="I958" s="3"/>
      <c r="J958" s="3"/>
      <c r="K958" s="3"/>
      <c r="L958" s="3"/>
      <c r="M958" s="3"/>
      <c r="N958" s="3"/>
      <c r="O958" s="3"/>
      <c r="P958" s="3"/>
    </row>
    <row r="959" spans="1:16">
      <c r="A959" s="3"/>
      <c r="B959" s="3"/>
      <c r="C959" s="3"/>
      <c r="D959" s="3"/>
      <c r="E959" s="3"/>
      <c r="F959" s="3"/>
      <c r="G959" s="3"/>
      <c r="H959" s="3"/>
      <c r="I959" s="3"/>
      <c r="J959" s="3"/>
      <c r="K959" s="3"/>
      <c r="L959" s="3"/>
      <c r="M959" s="3"/>
      <c r="N959" s="3"/>
      <c r="O959" s="3"/>
      <c r="P959" s="3"/>
    </row>
    <row r="960" spans="1:16">
      <c r="A960" s="3"/>
      <c r="B960" s="3"/>
      <c r="C960" s="3"/>
      <c r="D960" s="3"/>
      <c r="E960" s="3"/>
      <c r="F960" s="3"/>
      <c r="G960" s="3"/>
      <c r="H960" s="3"/>
      <c r="I960" s="3"/>
      <c r="J960" s="3"/>
      <c r="K960" s="3"/>
      <c r="L960" s="3"/>
      <c r="M960" s="3"/>
      <c r="N960" s="3"/>
      <c r="O960" s="3"/>
      <c r="P960" s="3"/>
    </row>
    <row r="961" spans="1:16">
      <c r="A961" s="3"/>
      <c r="B961" s="3"/>
      <c r="C961" s="3"/>
      <c r="D961" s="3"/>
      <c r="E961" s="3"/>
      <c r="F961" s="3"/>
      <c r="G961" s="3"/>
      <c r="H961" s="3"/>
      <c r="I961" s="3"/>
      <c r="J961" s="3"/>
      <c r="K961" s="3"/>
      <c r="L961" s="3"/>
      <c r="M961" s="3"/>
      <c r="N961" s="3"/>
      <c r="O961" s="3"/>
      <c r="P961" s="3"/>
    </row>
    <row r="962" spans="1:16">
      <c r="A962" s="3"/>
      <c r="B962" s="3"/>
      <c r="C962" s="3"/>
      <c r="D962" s="3"/>
      <c r="E962" s="3"/>
      <c r="F962" s="3"/>
      <c r="G962" s="3"/>
      <c r="H962" s="3"/>
      <c r="I962" s="3"/>
      <c r="J962" s="3"/>
      <c r="K962" s="3"/>
      <c r="L962" s="3"/>
      <c r="M962" s="3"/>
      <c r="N962" s="3"/>
      <c r="O962" s="3"/>
      <c r="P962" s="3"/>
    </row>
    <row r="963" spans="1:16">
      <c r="A963" s="3"/>
      <c r="B963" s="3"/>
      <c r="C963" s="3"/>
      <c r="D963" s="3"/>
      <c r="E963" s="3"/>
      <c r="F963" s="3"/>
      <c r="G963" s="3"/>
      <c r="H963" s="3"/>
      <c r="I963" s="3"/>
      <c r="J963" s="3"/>
      <c r="K963" s="3"/>
      <c r="L963" s="3"/>
      <c r="M963" s="3"/>
      <c r="N963" s="3"/>
      <c r="O963" s="3"/>
      <c r="P963" s="3"/>
    </row>
    <row r="964" spans="1:16">
      <c r="A964" s="3"/>
      <c r="B964" s="3"/>
      <c r="C964" s="3"/>
      <c r="D964" s="3"/>
      <c r="E964" s="3"/>
      <c r="F964" s="3"/>
      <c r="G964" s="3"/>
      <c r="H964" s="3"/>
      <c r="I964" s="3"/>
      <c r="J964" s="3"/>
      <c r="K964" s="3"/>
      <c r="L964" s="3"/>
      <c r="M964" s="3"/>
      <c r="N964" s="3"/>
      <c r="O964" s="3"/>
      <c r="P964" s="3"/>
    </row>
    <row r="965" spans="1:16">
      <c r="A965" s="3"/>
      <c r="B965" s="3"/>
      <c r="C965" s="3"/>
      <c r="D965" s="3"/>
      <c r="E965" s="3"/>
      <c r="F965" s="3"/>
      <c r="G965" s="3"/>
      <c r="H965" s="3"/>
      <c r="I965" s="3"/>
      <c r="J965" s="3"/>
      <c r="K965" s="3"/>
      <c r="L965" s="3"/>
      <c r="M965" s="3"/>
      <c r="N965" s="3"/>
      <c r="O965" s="3"/>
      <c r="P965" s="3"/>
    </row>
    <row r="966" spans="1:16">
      <c r="A966" s="3"/>
      <c r="B966" s="3"/>
      <c r="C966" s="3"/>
      <c r="D966" s="3"/>
      <c r="E966" s="3"/>
      <c r="F966" s="3"/>
      <c r="G966" s="3"/>
      <c r="H966" s="3"/>
      <c r="I966" s="3"/>
      <c r="J966" s="3"/>
      <c r="K966" s="3"/>
      <c r="L966" s="3"/>
      <c r="M966" s="3"/>
      <c r="N966" s="3"/>
      <c r="O966" s="3"/>
      <c r="P966" s="3"/>
    </row>
    <row r="967" spans="1:16">
      <c r="A967" s="3"/>
      <c r="B967" s="3"/>
      <c r="C967" s="3"/>
      <c r="D967" s="3"/>
      <c r="E967" s="3"/>
      <c r="F967" s="3"/>
      <c r="G967" s="3"/>
      <c r="H967" s="3"/>
      <c r="I967" s="3"/>
      <c r="J967" s="3"/>
      <c r="K967" s="3"/>
      <c r="L967" s="3"/>
      <c r="M967" s="3"/>
      <c r="N967" s="3"/>
      <c r="O967" s="3"/>
      <c r="P967" s="3"/>
    </row>
    <row r="968" spans="1:16">
      <c r="A968" s="3"/>
      <c r="B968" s="3"/>
      <c r="C968" s="3"/>
      <c r="D968" s="3"/>
      <c r="E968" s="3"/>
      <c r="F968" s="3"/>
      <c r="G968" s="3"/>
      <c r="H968" s="3"/>
      <c r="I968" s="3"/>
      <c r="J968" s="3"/>
      <c r="K968" s="3"/>
      <c r="L968" s="3"/>
      <c r="M968" s="3"/>
      <c r="N968" s="3"/>
      <c r="O968" s="3"/>
      <c r="P968" s="3"/>
    </row>
    <row r="969" spans="1:16">
      <c r="A969" s="3"/>
      <c r="B969" s="3"/>
      <c r="C969" s="3"/>
      <c r="D969" s="3"/>
      <c r="E969" s="3"/>
      <c r="F969" s="3"/>
      <c r="G969" s="3"/>
      <c r="H969" s="3"/>
      <c r="I969" s="3"/>
      <c r="J969" s="3"/>
      <c r="K969" s="3"/>
      <c r="L969" s="3"/>
      <c r="M969" s="3"/>
      <c r="N969" s="3"/>
      <c r="O969" s="3"/>
      <c r="P969" s="3"/>
    </row>
    <row r="970" spans="1:16">
      <c r="A970" s="3"/>
      <c r="B970" s="3"/>
      <c r="C970" s="3"/>
      <c r="D970" s="3"/>
      <c r="E970" s="3"/>
      <c r="F970" s="3"/>
      <c r="G970" s="3"/>
      <c r="H970" s="3"/>
      <c r="I970" s="3"/>
      <c r="J970" s="3"/>
      <c r="K970" s="3"/>
      <c r="L970" s="3"/>
      <c r="M970" s="3"/>
      <c r="N970" s="3"/>
      <c r="O970" s="3"/>
      <c r="P970" s="3"/>
    </row>
    <row r="971" spans="1:16">
      <c r="A971" s="3"/>
      <c r="B971" s="3"/>
      <c r="C971" s="3"/>
      <c r="D971" s="3"/>
      <c r="E971" s="3"/>
      <c r="F971" s="3"/>
      <c r="G971" s="3"/>
      <c r="H971" s="3"/>
      <c r="I971" s="3"/>
      <c r="J971" s="3"/>
      <c r="K971" s="3"/>
      <c r="L971" s="3"/>
      <c r="M971" s="3"/>
      <c r="N971" s="3"/>
      <c r="O971" s="3"/>
      <c r="P971" s="3"/>
    </row>
    <row r="972" spans="1:16">
      <c r="A972" s="3"/>
      <c r="B972" s="3"/>
      <c r="C972" s="3"/>
      <c r="D972" s="3"/>
      <c r="E972" s="3"/>
      <c r="F972" s="3"/>
      <c r="G972" s="3"/>
      <c r="H972" s="3"/>
      <c r="I972" s="3"/>
      <c r="J972" s="3"/>
      <c r="K972" s="3"/>
      <c r="L972" s="3"/>
      <c r="M972" s="3"/>
      <c r="N972" s="3"/>
      <c r="O972" s="3"/>
      <c r="P972" s="3"/>
    </row>
    <row r="973" spans="1:16">
      <c r="A973" s="3"/>
      <c r="B973" s="3"/>
      <c r="C973" s="3"/>
      <c r="D973" s="3"/>
      <c r="E973" s="3"/>
      <c r="F973" s="3"/>
      <c r="G973" s="3"/>
      <c r="H973" s="3"/>
      <c r="I973" s="3"/>
      <c r="J973" s="3"/>
      <c r="K973" s="3"/>
      <c r="L973" s="3"/>
      <c r="M973" s="3"/>
      <c r="N973" s="3"/>
      <c r="O973" s="3"/>
      <c r="P973" s="3"/>
    </row>
    <row r="974" spans="1:16">
      <c r="A974" s="3"/>
      <c r="B974" s="3"/>
      <c r="C974" s="3"/>
      <c r="D974" s="3"/>
      <c r="E974" s="3"/>
      <c r="F974" s="3"/>
      <c r="G974" s="3"/>
      <c r="H974" s="3"/>
      <c r="I974" s="3"/>
      <c r="J974" s="3"/>
      <c r="K974" s="3"/>
      <c r="L974" s="3"/>
      <c r="M974" s="3"/>
      <c r="N974" s="3"/>
      <c r="O974" s="3"/>
      <c r="P974" s="3"/>
    </row>
    <row r="975" spans="1:16">
      <c r="A975" s="3"/>
      <c r="B975" s="3"/>
      <c r="C975" s="3"/>
      <c r="D975" s="3"/>
      <c r="E975" s="3"/>
      <c r="F975" s="3"/>
      <c r="G975" s="3"/>
      <c r="H975" s="3"/>
      <c r="I975" s="3"/>
      <c r="J975" s="3"/>
      <c r="K975" s="3"/>
      <c r="L975" s="3"/>
      <c r="M975" s="3"/>
      <c r="N975" s="3"/>
      <c r="O975" s="3"/>
      <c r="P975" s="3"/>
    </row>
    <row r="976" spans="1:16">
      <c r="A976" s="3"/>
      <c r="B976" s="3"/>
      <c r="C976" s="3"/>
      <c r="D976" s="3"/>
      <c r="E976" s="3"/>
      <c r="F976" s="3"/>
      <c r="G976" s="3"/>
      <c r="H976" s="3"/>
      <c r="I976" s="3"/>
      <c r="J976" s="3"/>
      <c r="K976" s="3"/>
      <c r="L976" s="3"/>
      <c r="M976" s="3"/>
      <c r="N976" s="3"/>
      <c r="O976" s="3"/>
      <c r="P976" s="3"/>
    </row>
    <row r="977" spans="1:16">
      <c r="A977" s="3"/>
      <c r="B977" s="3"/>
      <c r="C977" s="3"/>
      <c r="D977" s="3"/>
      <c r="E977" s="3"/>
      <c r="F977" s="3"/>
      <c r="G977" s="3"/>
      <c r="H977" s="3"/>
      <c r="I977" s="3"/>
      <c r="J977" s="3"/>
      <c r="K977" s="3"/>
      <c r="L977" s="3"/>
      <c r="M977" s="3"/>
      <c r="N977" s="3"/>
      <c r="O977" s="3"/>
      <c r="P977" s="3"/>
    </row>
    <row r="978" spans="1:16">
      <c r="A978" s="3"/>
      <c r="B978" s="3"/>
      <c r="C978" s="3"/>
      <c r="D978" s="3"/>
      <c r="E978" s="3"/>
      <c r="F978" s="3"/>
      <c r="G978" s="3"/>
      <c r="H978" s="3"/>
      <c r="I978" s="3"/>
      <c r="J978" s="3"/>
      <c r="K978" s="3"/>
      <c r="L978" s="3"/>
      <c r="M978" s="3"/>
      <c r="N978" s="3"/>
      <c r="O978" s="3"/>
      <c r="P978" s="3"/>
    </row>
    <row r="979" spans="1:16">
      <c r="A979" s="3"/>
      <c r="B979" s="3"/>
      <c r="C979" s="3"/>
      <c r="D979" s="3"/>
      <c r="E979" s="3"/>
      <c r="F979" s="3"/>
      <c r="G979" s="3"/>
      <c r="H979" s="3"/>
      <c r="I979" s="3"/>
      <c r="J979" s="3"/>
      <c r="K979" s="3"/>
      <c r="L979" s="3"/>
      <c r="M979" s="3"/>
      <c r="N979" s="3"/>
      <c r="O979" s="3"/>
      <c r="P979" s="3"/>
    </row>
    <row r="980" spans="1:16">
      <c r="A980" s="3"/>
      <c r="B980" s="3"/>
      <c r="C980" s="3"/>
      <c r="D980" s="3"/>
      <c r="E980" s="3"/>
      <c r="F980" s="3"/>
      <c r="G980" s="3"/>
      <c r="H980" s="3"/>
      <c r="I980" s="3"/>
      <c r="J980" s="3"/>
      <c r="K980" s="3"/>
      <c r="L980" s="3"/>
      <c r="M980" s="3"/>
      <c r="N980" s="3"/>
      <c r="O980" s="3"/>
      <c r="P980" s="3"/>
    </row>
    <row r="981" spans="1:16">
      <c r="A981" s="3"/>
      <c r="B981" s="3"/>
      <c r="C981" s="3"/>
      <c r="D981" s="3"/>
      <c r="E981" s="3"/>
      <c r="F981" s="3"/>
      <c r="G981" s="3"/>
      <c r="H981" s="3"/>
      <c r="I981" s="3"/>
      <c r="J981" s="3"/>
      <c r="K981" s="3"/>
      <c r="L981" s="3"/>
      <c r="M981" s="3"/>
      <c r="N981" s="3"/>
      <c r="O981" s="3"/>
      <c r="P981" s="3"/>
    </row>
    <row r="982" spans="1:16">
      <c r="A982" s="3"/>
      <c r="B982" s="3"/>
      <c r="C982" s="3"/>
      <c r="D982" s="3"/>
      <c r="E982" s="3"/>
      <c r="F982" s="3"/>
      <c r="G982" s="3"/>
      <c r="H982" s="3"/>
      <c r="I982" s="3"/>
      <c r="J982" s="3"/>
      <c r="K982" s="3"/>
      <c r="L982" s="3"/>
      <c r="M982" s="3"/>
      <c r="N982" s="3"/>
      <c r="O982" s="3"/>
      <c r="P982" s="3"/>
    </row>
    <row r="983" spans="1:16">
      <c r="A983" s="3"/>
      <c r="B983" s="3"/>
      <c r="C983" s="3"/>
      <c r="D983" s="3"/>
      <c r="E983" s="3"/>
      <c r="F983" s="3"/>
      <c r="G983" s="3"/>
      <c r="H983" s="3"/>
      <c r="I983" s="3"/>
      <c r="J983" s="3"/>
      <c r="K983" s="3"/>
      <c r="L983" s="3"/>
      <c r="M983" s="3"/>
      <c r="N983" s="3"/>
      <c r="O983" s="3"/>
      <c r="P983" s="3"/>
    </row>
    <row r="984" spans="1:16">
      <c r="A984" s="3"/>
      <c r="B984" s="3"/>
      <c r="C984" s="3"/>
      <c r="D984" s="3"/>
      <c r="E984" s="3"/>
      <c r="F984" s="3"/>
      <c r="G984" s="3"/>
      <c r="H984" s="3"/>
      <c r="I984" s="3"/>
      <c r="J984" s="3"/>
      <c r="K984" s="3"/>
      <c r="L984" s="3"/>
      <c r="M984" s="3"/>
      <c r="N984" s="3"/>
      <c r="O984" s="3"/>
      <c r="P984" s="3"/>
    </row>
    <row r="985" spans="1:16">
      <c r="A985" s="3"/>
      <c r="B985" s="3"/>
      <c r="C985" s="3"/>
      <c r="D985" s="3"/>
      <c r="E985" s="3"/>
      <c r="F985" s="3"/>
      <c r="G985" s="3"/>
      <c r="H985" s="3"/>
      <c r="I985" s="3"/>
      <c r="J985" s="3"/>
      <c r="K985" s="3"/>
      <c r="L985" s="3"/>
      <c r="M985" s="3"/>
      <c r="N985" s="3"/>
      <c r="O985" s="3"/>
      <c r="P985" s="3"/>
    </row>
    <row r="986" spans="1:16">
      <c r="A986" s="3"/>
      <c r="B986" s="3"/>
      <c r="C986" s="3"/>
      <c r="D986" s="3"/>
      <c r="E986" s="3"/>
      <c r="F986" s="3"/>
      <c r="G986" s="3"/>
      <c r="H986" s="3"/>
      <c r="I986" s="3"/>
      <c r="J986" s="3"/>
      <c r="K986" s="3"/>
      <c r="L986" s="3"/>
      <c r="M986" s="3"/>
      <c r="N986" s="3"/>
      <c r="O986" s="3"/>
      <c r="P986" s="3"/>
    </row>
    <row r="987" spans="1:16">
      <c r="A987" s="3"/>
      <c r="B987" s="3"/>
      <c r="C987" s="3"/>
      <c r="D987" s="3"/>
      <c r="E987" s="3"/>
      <c r="F987" s="3"/>
      <c r="G987" s="3"/>
      <c r="H987" s="3"/>
      <c r="I987" s="3"/>
      <c r="J987" s="3"/>
      <c r="K987" s="3"/>
      <c r="L987" s="3"/>
      <c r="M987" s="3"/>
      <c r="N987" s="3"/>
      <c r="O987" s="3"/>
      <c r="P987" s="3"/>
    </row>
    <row r="988" spans="1:16">
      <c r="A988" s="3"/>
      <c r="B988" s="3"/>
      <c r="C988" s="3"/>
      <c r="D988" s="3"/>
      <c r="E988" s="3"/>
      <c r="F988" s="3"/>
      <c r="G988" s="3"/>
      <c r="H988" s="3"/>
      <c r="I988" s="3"/>
      <c r="J988" s="3"/>
      <c r="K988" s="3"/>
      <c r="L988" s="3"/>
      <c r="M988" s="3"/>
      <c r="N988" s="3"/>
      <c r="O988" s="3"/>
      <c r="P988" s="3"/>
    </row>
    <row r="989" spans="1:16">
      <c r="A989" s="3"/>
      <c r="B989" s="3"/>
      <c r="C989" s="3"/>
      <c r="D989" s="3"/>
      <c r="E989" s="3"/>
      <c r="F989" s="3"/>
      <c r="G989" s="3"/>
      <c r="H989" s="3"/>
      <c r="I989" s="3"/>
      <c r="J989" s="3"/>
      <c r="K989" s="3"/>
      <c r="L989" s="3"/>
      <c r="M989" s="3"/>
      <c r="N989" s="3"/>
      <c r="O989" s="3"/>
      <c r="P989" s="3"/>
    </row>
    <row r="990" spans="1:16">
      <c r="A990" s="3"/>
      <c r="B990" s="3"/>
      <c r="C990" s="3"/>
      <c r="D990" s="3"/>
      <c r="E990" s="3"/>
      <c r="F990" s="3"/>
      <c r="G990" s="3"/>
      <c r="H990" s="3"/>
      <c r="I990" s="3"/>
      <c r="J990" s="3"/>
      <c r="K990" s="3"/>
      <c r="L990" s="3"/>
      <c r="M990" s="3"/>
      <c r="N990" s="3"/>
      <c r="O990" s="3"/>
      <c r="P990" s="3"/>
    </row>
    <row r="991" spans="1:16">
      <c r="A991" s="3"/>
      <c r="B991" s="3"/>
      <c r="C991" s="3"/>
      <c r="D991" s="3"/>
      <c r="E991" s="3"/>
      <c r="F991" s="3"/>
      <c r="G991" s="3"/>
      <c r="H991" s="3"/>
      <c r="I991" s="3"/>
      <c r="J991" s="3"/>
      <c r="K991" s="3"/>
      <c r="L991" s="3"/>
      <c r="M991" s="3"/>
      <c r="N991" s="3"/>
      <c r="O991" s="3"/>
      <c r="P991" s="3"/>
    </row>
    <row r="992" spans="1:16">
      <c r="A992" s="3"/>
      <c r="B992" s="3"/>
      <c r="C992" s="3"/>
      <c r="D992" s="3"/>
      <c r="E992" s="3"/>
      <c r="F992" s="3"/>
      <c r="G992" s="3"/>
      <c r="H992" s="3"/>
      <c r="I992" s="3"/>
      <c r="J992" s="3"/>
      <c r="K992" s="3"/>
      <c r="L992" s="3"/>
      <c r="M992" s="3"/>
      <c r="N992" s="3"/>
      <c r="O992" s="3"/>
      <c r="P992" s="3"/>
    </row>
    <row r="993" spans="1:16">
      <c r="A993" s="3"/>
      <c r="B993" s="3"/>
      <c r="C993" s="3"/>
      <c r="D993" s="3"/>
      <c r="E993" s="3"/>
      <c r="F993" s="3"/>
      <c r="G993" s="3"/>
      <c r="H993" s="3"/>
      <c r="I993" s="3"/>
      <c r="J993" s="3"/>
      <c r="K993" s="3"/>
      <c r="L993" s="3"/>
      <c r="M993" s="3"/>
      <c r="N993" s="3"/>
      <c r="O993" s="3"/>
      <c r="P993" s="3"/>
    </row>
    <row r="994" spans="1:16">
      <c r="A994" s="3"/>
      <c r="B994" s="3"/>
      <c r="C994" s="3"/>
      <c r="D994" s="3"/>
      <c r="E994" s="3"/>
      <c r="F994" s="3"/>
      <c r="G994" s="3"/>
      <c r="H994" s="3"/>
      <c r="I994" s="3"/>
      <c r="J994" s="3"/>
      <c r="K994" s="3"/>
      <c r="L994" s="3"/>
      <c r="M994" s="3"/>
      <c r="N994" s="3"/>
      <c r="O994" s="3"/>
      <c r="P994" s="3"/>
    </row>
    <row r="995" spans="1:16">
      <c r="A995" s="3"/>
      <c r="B995" s="3"/>
      <c r="C995" s="3"/>
      <c r="D995" s="3"/>
      <c r="E995" s="3"/>
      <c r="F995" s="3"/>
      <c r="G995" s="3"/>
      <c r="H995" s="3"/>
      <c r="I995" s="3"/>
      <c r="J995" s="3"/>
      <c r="K995" s="3"/>
      <c r="L995" s="3"/>
      <c r="M995" s="3"/>
      <c r="N995" s="3"/>
      <c r="O995" s="3"/>
      <c r="P995" s="3"/>
    </row>
    <row r="996" spans="1:16">
      <c r="A996" s="3"/>
      <c r="B996" s="3"/>
      <c r="C996" s="3"/>
      <c r="D996" s="3"/>
      <c r="E996" s="3"/>
      <c r="F996" s="3"/>
      <c r="G996" s="3"/>
      <c r="H996" s="3"/>
      <c r="I996" s="3"/>
      <c r="J996" s="3"/>
      <c r="K996" s="3"/>
      <c r="L996" s="3"/>
      <c r="M996" s="3"/>
      <c r="N996" s="3"/>
      <c r="O996" s="3"/>
      <c r="P996" s="3"/>
    </row>
    <row r="997" spans="1:16">
      <c r="A997" s="3"/>
      <c r="B997" s="3"/>
      <c r="C997" s="3"/>
      <c r="D997" s="3"/>
      <c r="E997" s="3"/>
      <c r="F997" s="3"/>
      <c r="G997" s="3"/>
      <c r="H997" s="3"/>
      <c r="I997" s="3"/>
      <c r="J997" s="3"/>
      <c r="K997" s="3"/>
      <c r="L997" s="3"/>
      <c r="M997" s="3"/>
      <c r="N997" s="3"/>
      <c r="O997" s="3"/>
      <c r="P997" s="3"/>
    </row>
    <row r="998" spans="1:16">
      <c r="A998" s="3"/>
      <c r="B998" s="3"/>
      <c r="C998" s="3"/>
      <c r="D998" s="3"/>
      <c r="E998" s="3"/>
      <c r="F998" s="3"/>
      <c r="G998" s="3"/>
      <c r="H998" s="3"/>
      <c r="I998" s="3"/>
      <c r="J998" s="3"/>
      <c r="K998" s="3"/>
      <c r="L998" s="3"/>
      <c r="M998" s="3"/>
      <c r="N998" s="3"/>
      <c r="O998" s="3"/>
      <c r="P998" s="3"/>
    </row>
    <row r="999" spans="1:16">
      <c r="A999" s="3"/>
      <c r="B999" s="3"/>
      <c r="C999" s="3"/>
      <c r="D999" s="3"/>
      <c r="E999" s="3"/>
      <c r="F999" s="3"/>
      <c r="G999" s="3"/>
      <c r="H999" s="3"/>
      <c r="I999" s="3"/>
      <c r="J999" s="3"/>
      <c r="K999" s="3"/>
      <c r="L999" s="3"/>
      <c r="M999" s="3"/>
      <c r="N999" s="3"/>
      <c r="O999" s="3"/>
      <c r="P999" s="3"/>
    </row>
  </sheetData>
  <mergeCells count="28">
    <mergeCell ref="B13:B20"/>
    <mergeCell ref="C13:C20"/>
    <mergeCell ref="D13:D20"/>
    <mergeCell ref="E13:E20"/>
    <mergeCell ref="B77:B81"/>
    <mergeCell ref="C77:C81"/>
    <mergeCell ref="D77:D81"/>
    <mergeCell ref="E77:E81"/>
    <mergeCell ref="D21:D23"/>
    <mergeCell ref="E21:E23"/>
    <mergeCell ref="B21:B23"/>
    <mergeCell ref="C21:C23"/>
    <mergeCell ref="B32:B42"/>
    <mergeCell ref="C32:C42"/>
    <mergeCell ref="D32:D42"/>
    <mergeCell ref="E32:E42"/>
    <mergeCell ref="C72:C76"/>
    <mergeCell ref="D72:D76"/>
    <mergeCell ref="E72:E76"/>
    <mergeCell ref="B72:B76"/>
    <mergeCell ref="B6:B8"/>
    <mergeCell ref="C6:C8"/>
    <mergeCell ref="D6:D8"/>
    <mergeCell ref="E6:E8"/>
    <mergeCell ref="C9:C12"/>
    <mergeCell ref="D9:D12"/>
    <mergeCell ref="E9:E12"/>
    <mergeCell ref="B9:B12"/>
  </mergeCells>
  <phoneticPr fontId="2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O415"/>
  <sheetViews>
    <sheetView workbookViewId="0"/>
  </sheetViews>
  <sheetFormatPr defaultColWidth="11.09765625" defaultRowHeight="15" customHeight="1"/>
  <cols>
    <col min="8" max="8" width="94.59765625" customWidth="1"/>
    <col min="9" max="30" width="11.09765625" hidden="1"/>
    <col min="31" max="31" width="38.3984375" customWidth="1"/>
  </cols>
  <sheetData>
    <row r="1" spans="1:41">
      <c r="A1" s="1" t="s">
        <v>18</v>
      </c>
      <c r="B1" s="1" t="s">
        <v>865</v>
      </c>
      <c r="C1" s="1" t="s">
        <v>866</v>
      </c>
      <c r="D1" s="1" t="s">
        <v>867</v>
      </c>
      <c r="E1" s="1" t="s">
        <v>868</v>
      </c>
      <c r="F1" s="1" t="s">
        <v>869</v>
      </c>
      <c r="G1" s="1" t="s">
        <v>870</v>
      </c>
      <c r="H1" s="1" t="s">
        <v>871</v>
      </c>
      <c r="I1" s="1" t="s">
        <v>872</v>
      </c>
      <c r="J1" s="1" t="s">
        <v>873</v>
      </c>
      <c r="K1" s="1" t="s">
        <v>874</v>
      </c>
      <c r="L1" s="1" t="s">
        <v>875</v>
      </c>
      <c r="M1" s="1" t="s">
        <v>876</v>
      </c>
      <c r="N1" s="1" t="s">
        <v>877</v>
      </c>
      <c r="O1" s="1" t="s">
        <v>878</v>
      </c>
      <c r="P1" s="1" t="s">
        <v>879</v>
      </c>
      <c r="Q1" s="1" t="s">
        <v>880</v>
      </c>
      <c r="R1" s="1" t="s">
        <v>881</v>
      </c>
      <c r="S1" s="1" t="s">
        <v>882</v>
      </c>
      <c r="T1" s="1" t="s">
        <v>883</v>
      </c>
      <c r="U1" s="1" t="s">
        <v>884</v>
      </c>
      <c r="V1" s="1" t="s">
        <v>885</v>
      </c>
      <c r="W1" s="1" t="s">
        <v>886</v>
      </c>
      <c r="X1" s="1" t="s">
        <v>887</v>
      </c>
      <c r="Y1" s="1" t="s">
        <v>888</v>
      </c>
      <c r="Z1" s="1" t="s">
        <v>889</v>
      </c>
      <c r="AA1" s="1" t="s">
        <v>890</v>
      </c>
      <c r="AB1" s="1" t="s">
        <v>891</v>
      </c>
      <c r="AC1" s="1" t="s">
        <v>19</v>
      </c>
      <c r="AD1" s="1" t="s">
        <v>892</v>
      </c>
      <c r="AE1" s="1" t="s">
        <v>893</v>
      </c>
      <c r="AF1" s="1" t="s">
        <v>894</v>
      </c>
      <c r="AG1" s="1" t="s">
        <v>895</v>
      </c>
      <c r="AH1" s="1" t="s">
        <v>896</v>
      </c>
      <c r="AI1" s="1" t="s">
        <v>897</v>
      </c>
      <c r="AJ1" s="1" t="s">
        <v>898</v>
      </c>
      <c r="AK1" s="1" t="s">
        <v>899</v>
      </c>
      <c r="AL1" s="1" t="s">
        <v>900</v>
      </c>
      <c r="AM1" s="1" t="s">
        <v>901</v>
      </c>
      <c r="AN1" s="1" t="s">
        <v>902</v>
      </c>
      <c r="AO1" s="1" t="s">
        <v>903</v>
      </c>
    </row>
    <row r="2" spans="1:41">
      <c r="A2" s="1">
        <v>147145</v>
      </c>
      <c r="B2" s="1" t="s">
        <v>904</v>
      </c>
      <c r="C2" s="1" t="s">
        <v>905</v>
      </c>
      <c r="F2" s="1" t="s">
        <v>885</v>
      </c>
      <c r="G2" s="1" t="s">
        <v>906</v>
      </c>
      <c r="H2" s="1" t="s">
        <v>907</v>
      </c>
      <c r="I2" s="1" t="s">
        <v>908</v>
      </c>
      <c r="J2" s="1" t="s">
        <v>908</v>
      </c>
      <c r="K2" s="27">
        <v>45432.605555555558</v>
      </c>
      <c r="N2" s="28">
        <v>45429</v>
      </c>
      <c r="O2" s="28">
        <v>45436</v>
      </c>
      <c r="R2" s="1">
        <v>0</v>
      </c>
      <c r="S2" s="1">
        <v>0</v>
      </c>
      <c r="T2" s="1">
        <v>100</v>
      </c>
      <c r="U2" s="27">
        <v>45429.729861111111</v>
      </c>
      <c r="V2" s="27">
        <v>45432.605555555558</v>
      </c>
      <c r="W2" s="1" t="s">
        <v>909</v>
      </c>
      <c r="Y2" s="1" t="s">
        <v>910</v>
      </c>
      <c r="Z2" s="1" t="s">
        <v>911</v>
      </c>
      <c r="AA2" s="28">
        <v>45432</v>
      </c>
      <c r="AB2" s="28">
        <v>45432</v>
      </c>
      <c r="AC2" s="1" t="s">
        <v>100</v>
      </c>
      <c r="AE2" s="1" t="s">
        <v>912</v>
      </c>
      <c r="AF2" s="1" t="s">
        <v>913</v>
      </c>
      <c r="AG2" s="29">
        <v>1</v>
      </c>
      <c r="AH2" s="1" t="s">
        <v>914</v>
      </c>
      <c r="AI2" s="1" t="s">
        <v>915</v>
      </c>
      <c r="AJ2" s="1" t="s">
        <v>916</v>
      </c>
      <c r="AK2" s="1" t="s">
        <v>917</v>
      </c>
      <c r="AL2" s="1" t="s">
        <v>918</v>
      </c>
      <c r="AM2" s="1" t="s">
        <v>919</v>
      </c>
      <c r="AO2" s="1" t="s">
        <v>919</v>
      </c>
    </row>
    <row r="3" spans="1:41">
      <c r="A3" s="1">
        <v>146714</v>
      </c>
      <c r="B3" s="1" t="s">
        <v>904</v>
      </c>
      <c r="C3" s="1" t="s">
        <v>905</v>
      </c>
      <c r="F3" s="1" t="s">
        <v>885</v>
      </c>
      <c r="G3" s="1" t="s">
        <v>906</v>
      </c>
      <c r="H3" s="1" t="s">
        <v>920</v>
      </c>
      <c r="I3" s="1" t="s">
        <v>921</v>
      </c>
      <c r="J3" s="1" t="s">
        <v>922</v>
      </c>
      <c r="K3" s="27">
        <v>45428.615277777775</v>
      </c>
      <c r="M3" s="1" t="s">
        <v>923</v>
      </c>
      <c r="N3" s="28">
        <v>45426</v>
      </c>
      <c r="O3" s="28">
        <v>45428</v>
      </c>
      <c r="R3" s="1">
        <v>0</v>
      </c>
      <c r="S3" s="1">
        <v>0</v>
      </c>
      <c r="T3" s="1">
        <v>100</v>
      </c>
      <c r="U3" s="27">
        <v>45426.673611111109</v>
      </c>
      <c r="V3" s="27">
        <v>45428.615277777775</v>
      </c>
      <c r="W3" s="1" t="s">
        <v>922</v>
      </c>
      <c r="Z3" s="1" t="s">
        <v>924</v>
      </c>
      <c r="AA3" s="28">
        <v>45427</v>
      </c>
      <c r="AB3" s="28">
        <v>45427</v>
      </c>
      <c r="AC3" s="1" t="s">
        <v>106</v>
      </c>
      <c r="AD3" s="1" t="s">
        <v>925</v>
      </c>
      <c r="AE3" s="1" t="s">
        <v>926</v>
      </c>
      <c r="AF3" s="1" t="s">
        <v>927</v>
      </c>
      <c r="AG3" s="29">
        <v>1</v>
      </c>
      <c r="AH3" s="1" t="s">
        <v>914</v>
      </c>
      <c r="AI3" s="1" t="s">
        <v>928</v>
      </c>
      <c r="AJ3" s="1" t="s">
        <v>929</v>
      </c>
      <c r="AK3" s="1" t="s">
        <v>930</v>
      </c>
      <c r="AL3" s="1" t="s">
        <v>931</v>
      </c>
      <c r="AM3" s="1" t="s">
        <v>919</v>
      </c>
      <c r="AO3" s="1" t="s">
        <v>919</v>
      </c>
    </row>
    <row r="4" spans="1:41">
      <c r="A4" s="1">
        <v>146653</v>
      </c>
      <c r="B4" s="1" t="s">
        <v>904</v>
      </c>
      <c r="C4" s="1" t="s">
        <v>905</v>
      </c>
      <c r="F4" s="1" t="s">
        <v>885</v>
      </c>
      <c r="G4" s="1" t="s">
        <v>906</v>
      </c>
      <c r="H4" s="1" t="s">
        <v>932</v>
      </c>
      <c r="I4" s="1" t="s">
        <v>908</v>
      </c>
      <c r="J4" s="1" t="s">
        <v>909</v>
      </c>
      <c r="K4" s="27">
        <v>45428.749305555553</v>
      </c>
      <c r="N4" s="28">
        <v>45425</v>
      </c>
      <c r="O4" s="28">
        <v>45429</v>
      </c>
      <c r="R4" s="1">
        <v>0</v>
      </c>
      <c r="S4" s="1">
        <v>0</v>
      </c>
      <c r="T4" s="1">
        <v>100</v>
      </c>
      <c r="U4" s="27">
        <v>45425.727083333331</v>
      </c>
      <c r="V4" s="27">
        <v>45428.749305555553</v>
      </c>
      <c r="W4" s="1" t="s">
        <v>922</v>
      </c>
      <c r="Y4" s="1" t="s">
        <v>933</v>
      </c>
      <c r="Z4" s="1" t="s">
        <v>924</v>
      </c>
      <c r="AA4" s="28">
        <v>45428</v>
      </c>
      <c r="AB4" s="28">
        <v>45428</v>
      </c>
      <c r="AC4" s="1" t="s">
        <v>38</v>
      </c>
      <c r="AE4" s="1" t="s">
        <v>912</v>
      </c>
      <c r="AF4" s="1" t="s">
        <v>913</v>
      </c>
      <c r="AG4" s="29">
        <v>1</v>
      </c>
      <c r="AH4" s="1" t="s">
        <v>914</v>
      </c>
      <c r="AI4" s="1" t="s">
        <v>915</v>
      </c>
      <c r="AJ4" s="1" t="s">
        <v>916</v>
      </c>
      <c r="AK4" s="1" t="s">
        <v>934</v>
      </c>
      <c r="AL4" s="1" t="s">
        <v>935</v>
      </c>
      <c r="AM4" s="1" t="s">
        <v>919</v>
      </c>
      <c r="AO4" s="1" t="s">
        <v>919</v>
      </c>
    </row>
    <row r="5" spans="1:41">
      <c r="A5" s="1">
        <v>146341</v>
      </c>
      <c r="B5" s="1" t="s">
        <v>904</v>
      </c>
      <c r="C5" s="1" t="s">
        <v>905</v>
      </c>
      <c r="F5" s="1" t="s">
        <v>885</v>
      </c>
      <c r="G5" s="1" t="s">
        <v>906</v>
      </c>
      <c r="H5" s="1" t="s">
        <v>936</v>
      </c>
      <c r="I5" s="1" t="s">
        <v>921</v>
      </c>
      <c r="J5" s="1" t="s">
        <v>921</v>
      </c>
      <c r="K5" s="27">
        <v>45428.460416666669</v>
      </c>
      <c r="M5" s="1" t="s">
        <v>937</v>
      </c>
      <c r="N5" s="28">
        <v>45420</v>
      </c>
      <c r="O5" s="28">
        <v>45420</v>
      </c>
      <c r="R5" s="1">
        <v>0</v>
      </c>
      <c r="S5" s="1">
        <v>0</v>
      </c>
      <c r="T5" s="1">
        <v>100</v>
      </c>
      <c r="U5" s="27">
        <v>45420.568055555559</v>
      </c>
      <c r="V5" s="27">
        <v>45428.460416666669</v>
      </c>
      <c r="W5" s="1" t="s">
        <v>921</v>
      </c>
      <c r="Z5" s="1" t="s">
        <v>924</v>
      </c>
      <c r="AA5" s="28">
        <v>45420</v>
      </c>
      <c r="AB5" s="28">
        <v>45420</v>
      </c>
      <c r="AC5" s="1" t="s">
        <v>141</v>
      </c>
      <c r="AD5" s="1" t="s">
        <v>925</v>
      </c>
      <c r="AE5" s="1" t="s">
        <v>938</v>
      </c>
      <c r="AF5" s="1" t="s">
        <v>939</v>
      </c>
      <c r="AG5" s="29">
        <v>1</v>
      </c>
      <c r="AH5" s="1" t="s">
        <v>928</v>
      </c>
      <c r="AI5" s="1" t="s">
        <v>915</v>
      </c>
      <c r="AJ5" s="1" t="s">
        <v>929</v>
      </c>
      <c r="AK5" s="1" t="s">
        <v>940</v>
      </c>
      <c r="AL5" s="1" t="s">
        <v>941</v>
      </c>
      <c r="AM5" s="1" t="s">
        <v>919</v>
      </c>
      <c r="AO5" s="1" t="s">
        <v>919</v>
      </c>
    </row>
    <row r="6" spans="1:41">
      <c r="A6" s="1">
        <v>146335</v>
      </c>
      <c r="B6" s="1" t="s">
        <v>904</v>
      </c>
      <c r="C6" s="1" t="s">
        <v>905</v>
      </c>
      <c r="F6" s="1" t="s">
        <v>885</v>
      </c>
      <c r="G6" s="1" t="s">
        <v>906</v>
      </c>
      <c r="H6" s="1" t="s">
        <v>942</v>
      </c>
      <c r="I6" s="1" t="s">
        <v>921</v>
      </c>
      <c r="J6" s="1" t="s">
        <v>921</v>
      </c>
      <c r="K6" s="27">
        <v>45428.460416666669</v>
      </c>
      <c r="M6" s="1" t="s">
        <v>937</v>
      </c>
      <c r="N6" s="28">
        <v>45420</v>
      </c>
      <c r="O6" s="28">
        <v>45420</v>
      </c>
      <c r="R6" s="1">
        <v>0</v>
      </c>
      <c r="S6" s="1">
        <v>0</v>
      </c>
      <c r="T6" s="1">
        <v>100</v>
      </c>
      <c r="U6" s="27">
        <v>45420.561805555553</v>
      </c>
      <c r="V6" s="27">
        <v>45428.460416666669</v>
      </c>
      <c r="W6" s="1" t="s">
        <v>921</v>
      </c>
      <c r="Z6" s="1" t="s">
        <v>924</v>
      </c>
      <c r="AA6" s="28">
        <v>45420</v>
      </c>
      <c r="AB6" s="28">
        <v>45420</v>
      </c>
      <c r="AC6" s="1" t="s">
        <v>141</v>
      </c>
      <c r="AD6" s="1" t="s">
        <v>925</v>
      </c>
      <c r="AE6" s="1" t="s">
        <v>938</v>
      </c>
      <c r="AF6" s="1" t="s">
        <v>939</v>
      </c>
      <c r="AG6" s="29">
        <v>1</v>
      </c>
      <c r="AH6" s="1" t="s">
        <v>914</v>
      </c>
      <c r="AI6" s="1" t="s">
        <v>928</v>
      </c>
      <c r="AJ6" s="1" t="s">
        <v>929</v>
      </c>
      <c r="AK6" s="1" t="s">
        <v>943</v>
      </c>
      <c r="AL6" s="1" t="s">
        <v>944</v>
      </c>
      <c r="AM6" s="1" t="s">
        <v>919</v>
      </c>
      <c r="AO6" s="1" t="s">
        <v>919</v>
      </c>
    </row>
    <row r="7" spans="1:41">
      <c r="A7" s="1">
        <v>146292</v>
      </c>
      <c r="B7" s="1" t="s">
        <v>904</v>
      </c>
      <c r="C7" s="1" t="s">
        <v>905</v>
      </c>
      <c r="F7" s="1" t="s">
        <v>885</v>
      </c>
      <c r="G7" s="1" t="s">
        <v>906</v>
      </c>
      <c r="H7" s="1" t="s">
        <v>945</v>
      </c>
      <c r="I7" s="1" t="s">
        <v>946</v>
      </c>
      <c r="J7" s="1" t="s">
        <v>946</v>
      </c>
      <c r="K7" s="27">
        <v>45428.460416666669</v>
      </c>
      <c r="M7" s="1" t="s">
        <v>937</v>
      </c>
      <c r="N7" s="28">
        <v>45420</v>
      </c>
      <c r="O7" s="28">
        <v>45420</v>
      </c>
      <c r="R7" s="1">
        <v>0</v>
      </c>
      <c r="S7" s="1">
        <v>0</v>
      </c>
      <c r="T7" s="1">
        <v>100</v>
      </c>
      <c r="U7" s="27">
        <v>45420.45208333333</v>
      </c>
      <c r="V7" s="27">
        <v>45428.460416666669</v>
      </c>
      <c r="W7" s="1" t="s">
        <v>921</v>
      </c>
      <c r="Z7" s="1" t="s">
        <v>911</v>
      </c>
      <c r="AA7" s="28">
        <v>45420</v>
      </c>
      <c r="AB7" s="28">
        <v>45420</v>
      </c>
      <c r="AC7" s="1" t="s">
        <v>142</v>
      </c>
      <c r="AE7" s="1" t="s">
        <v>938</v>
      </c>
      <c r="AF7" s="1" t="s">
        <v>939</v>
      </c>
      <c r="AG7" s="29">
        <v>1</v>
      </c>
      <c r="AH7" s="1" t="s">
        <v>947</v>
      </c>
      <c r="AI7" s="1" t="s">
        <v>928</v>
      </c>
      <c r="AJ7" s="1" t="s">
        <v>948</v>
      </c>
      <c r="AK7" s="1" t="s">
        <v>949</v>
      </c>
      <c r="AL7" s="1" t="s">
        <v>949</v>
      </c>
      <c r="AM7" s="1" t="s">
        <v>919</v>
      </c>
      <c r="AO7" s="1" t="s">
        <v>919</v>
      </c>
    </row>
    <row r="8" spans="1:41">
      <c r="A8" s="1">
        <v>146266</v>
      </c>
      <c r="B8" s="1" t="s">
        <v>904</v>
      </c>
      <c r="C8" s="1" t="s">
        <v>905</v>
      </c>
      <c r="F8" s="1" t="s">
        <v>885</v>
      </c>
      <c r="G8" s="1" t="s">
        <v>906</v>
      </c>
      <c r="H8" s="1" t="s">
        <v>950</v>
      </c>
      <c r="I8" s="1" t="s">
        <v>909</v>
      </c>
      <c r="J8" s="1" t="s">
        <v>922</v>
      </c>
      <c r="K8" s="27">
        <v>45428.609027777777</v>
      </c>
      <c r="M8" s="1" t="s">
        <v>923</v>
      </c>
      <c r="N8" s="28">
        <v>45419</v>
      </c>
      <c r="O8" s="28">
        <v>45420</v>
      </c>
      <c r="R8" s="1">
        <v>0</v>
      </c>
      <c r="S8" s="1">
        <v>0</v>
      </c>
      <c r="T8" s="1">
        <v>100</v>
      </c>
      <c r="U8" s="27">
        <v>45419.755555555559</v>
      </c>
      <c r="V8" s="27">
        <v>45428.609027777777</v>
      </c>
      <c r="W8" s="1" t="s">
        <v>922</v>
      </c>
      <c r="Y8" s="1" t="s">
        <v>951</v>
      </c>
      <c r="Z8" s="1" t="s">
        <v>924</v>
      </c>
      <c r="AA8" s="28">
        <v>45419</v>
      </c>
      <c r="AB8" s="28">
        <v>45419</v>
      </c>
      <c r="AC8" s="1" t="s">
        <v>129</v>
      </c>
      <c r="AE8" s="1" t="s">
        <v>952</v>
      </c>
      <c r="AF8" s="1" t="s">
        <v>927</v>
      </c>
      <c r="AG8" s="29">
        <v>1</v>
      </c>
      <c r="AH8" s="1" t="s">
        <v>947</v>
      </c>
      <c r="AI8" s="1" t="s">
        <v>928</v>
      </c>
      <c r="AJ8" s="1" t="s">
        <v>929</v>
      </c>
      <c r="AK8" s="1" t="s">
        <v>953</v>
      </c>
      <c r="AL8" s="1" t="s">
        <v>954</v>
      </c>
      <c r="AM8" s="1" t="s">
        <v>919</v>
      </c>
      <c r="AO8" s="1" t="s">
        <v>919</v>
      </c>
    </row>
    <row r="9" spans="1:41">
      <c r="A9" s="1">
        <v>146251</v>
      </c>
      <c r="B9" s="1" t="s">
        <v>904</v>
      </c>
      <c r="C9" s="1" t="s">
        <v>905</v>
      </c>
      <c r="F9" s="1" t="s">
        <v>885</v>
      </c>
      <c r="G9" s="1" t="s">
        <v>906</v>
      </c>
      <c r="H9" s="1" t="s">
        <v>955</v>
      </c>
      <c r="I9" s="1" t="s">
        <v>909</v>
      </c>
      <c r="J9" s="1" t="s">
        <v>909</v>
      </c>
      <c r="K9" s="27">
        <v>45425.441666666666</v>
      </c>
      <c r="M9" s="1" t="s">
        <v>923</v>
      </c>
      <c r="N9" s="28">
        <v>45419</v>
      </c>
      <c r="O9" s="28">
        <v>45419</v>
      </c>
      <c r="R9" s="1">
        <v>0</v>
      </c>
      <c r="S9" s="1">
        <v>0</v>
      </c>
      <c r="T9" s="1">
        <v>100</v>
      </c>
      <c r="U9" s="27">
        <v>45419.731944444444</v>
      </c>
      <c r="V9" s="27">
        <v>45425.441666666666</v>
      </c>
      <c r="W9" s="1" t="s">
        <v>922</v>
      </c>
      <c r="Y9" s="1" t="s">
        <v>956</v>
      </c>
      <c r="Z9" s="1" t="s">
        <v>924</v>
      </c>
      <c r="AA9" s="28">
        <v>45419</v>
      </c>
      <c r="AB9" s="28">
        <v>45419</v>
      </c>
      <c r="AC9" s="1" t="s">
        <v>957</v>
      </c>
      <c r="AE9" s="1" t="s">
        <v>952</v>
      </c>
      <c r="AF9" s="1" t="s">
        <v>927</v>
      </c>
      <c r="AG9" s="29">
        <v>1</v>
      </c>
      <c r="AH9" s="1" t="s">
        <v>947</v>
      </c>
      <c r="AI9" s="1" t="s">
        <v>928</v>
      </c>
      <c r="AJ9" s="1" t="s">
        <v>929</v>
      </c>
      <c r="AK9" s="1" t="s">
        <v>958</v>
      </c>
      <c r="AL9" s="1" t="s">
        <v>959</v>
      </c>
      <c r="AM9" s="1" t="s">
        <v>919</v>
      </c>
      <c r="AO9" s="1" t="s">
        <v>919</v>
      </c>
    </row>
    <row r="10" spans="1:41">
      <c r="A10" s="1">
        <v>146124</v>
      </c>
      <c r="B10" s="1" t="s">
        <v>904</v>
      </c>
      <c r="C10" s="1" t="s">
        <v>905</v>
      </c>
      <c r="F10" s="1" t="s">
        <v>885</v>
      </c>
      <c r="G10" s="1" t="s">
        <v>906</v>
      </c>
      <c r="H10" s="1" t="s">
        <v>960</v>
      </c>
      <c r="I10" s="1" t="s">
        <v>961</v>
      </c>
      <c r="J10" s="1" t="s">
        <v>921</v>
      </c>
      <c r="K10" s="27">
        <v>45428.460416666669</v>
      </c>
      <c r="M10" s="1" t="s">
        <v>937</v>
      </c>
      <c r="N10" s="28">
        <v>45415</v>
      </c>
      <c r="O10" s="28">
        <v>45418</v>
      </c>
      <c r="R10" s="1">
        <v>0</v>
      </c>
      <c r="S10" s="1">
        <v>0</v>
      </c>
      <c r="T10" s="1">
        <v>100</v>
      </c>
      <c r="U10" s="27">
        <v>45415.691666666666</v>
      </c>
      <c r="V10" s="27">
        <v>45428.460416666669</v>
      </c>
      <c r="W10" s="1" t="s">
        <v>921</v>
      </c>
      <c r="Z10" s="1" t="s">
        <v>962</v>
      </c>
      <c r="AA10" s="28">
        <v>45418</v>
      </c>
      <c r="AB10" s="28">
        <v>45418</v>
      </c>
      <c r="AC10" s="1" t="s">
        <v>106</v>
      </c>
      <c r="AD10" s="1" t="s">
        <v>925</v>
      </c>
      <c r="AE10" s="1" t="s">
        <v>938</v>
      </c>
      <c r="AF10" s="1" t="s">
        <v>939</v>
      </c>
      <c r="AG10" s="29">
        <v>1</v>
      </c>
      <c r="AH10" s="1" t="s">
        <v>914</v>
      </c>
      <c r="AI10" s="1" t="s">
        <v>928</v>
      </c>
      <c r="AJ10" s="1" t="s">
        <v>929</v>
      </c>
      <c r="AK10" s="1" t="s">
        <v>963</v>
      </c>
      <c r="AL10" s="1" t="s">
        <v>964</v>
      </c>
      <c r="AM10" s="1" t="s">
        <v>919</v>
      </c>
      <c r="AO10" s="1" t="s">
        <v>919</v>
      </c>
    </row>
    <row r="11" spans="1:41">
      <c r="A11" s="1">
        <v>146123</v>
      </c>
      <c r="B11" s="1" t="s">
        <v>904</v>
      </c>
      <c r="C11" s="1" t="s">
        <v>905</v>
      </c>
      <c r="F11" s="1" t="s">
        <v>885</v>
      </c>
      <c r="G11" s="1" t="s">
        <v>906</v>
      </c>
      <c r="H11" s="1" t="s">
        <v>965</v>
      </c>
      <c r="I11" s="1" t="s">
        <v>961</v>
      </c>
      <c r="J11" s="1" t="s">
        <v>921</v>
      </c>
      <c r="K11" s="27">
        <v>45428.460416666669</v>
      </c>
      <c r="M11" s="1" t="s">
        <v>937</v>
      </c>
      <c r="N11" s="28">
        <v>45415</v>
      </c>
      <c r="O11" s="28">
        <v>45418</v>
      </c>
      <c r="R11" s="1">
        <v>0</v>
      </c>
      <c r="S11" s="1">
        <v>0</v>
      </c>
      <c r="T11" s="1">
        <v>100</v>
      </c>
      <c r="U11" s="27">
        <v>45415.69027777778</v>
      </c>
      <c r="V11" s="27">
        <v>45428.460416666669</v>
      </c>
      <c r="W11" s="1" t="s">
        <v>921</v>
      </c>
      <c r="Z11" s="1" t="s">
        <v>962</v>
      </c>
      <c r="AA11" s="28">
        <v>45418</v>
      </c>
      <c r="AB11" s="28">
        <v>45418</v>
      </c>
      <c r="AC11" s="1" t="s">
        <v>106</v>
      </c>
      <c r="AE11" s="1" t="s">
        <v>938</v>
      </c>
      <c r="AF11" s="1" t="s">
        <v>939</v>
      </c>
      <c r="AG11" s="29">
        <v>1</v>
      </c>
      <c r="AH11" s="1" t="s">
        <v>914</v>
      </c>
      <c r="AI11" s="1" t="s">
        <v>915</v>
      </c>
      <c r="AJ11" s="1" t="s">
        <v>929</v>
      </c>
      <c r="AK11" s="1" t="s">
        <v>966</v>
      </c>
      <c r="AL11" s="1" t="s">
        <v>967</v>
      </c>
      <c r="AM11" s="1" t="s">
        <v>919</v>
      </c>
      <c r="AO11" s="1" t="s">
        <v>919</v>
      </c>
    </row>
    <row r="12" spans="1:41">
      <c r="A12" s="1">
        <v>146122</v>
      </c>
      <c r="B12" s="1" t="s">
        <v>904</v>
      </c>
      <c r="C12" s="1" t="s">
        <v>905</v>
      </c>
      <c r="F12" s="1" t="s">
        <v>885</v>
      </c>
      <c r="G12" s="1" t="s">
        <v>906</v>
      </c>
      <c r="H12" s="1" t="s">
        <v>968</v>
      </c>
      <c r="I12" s="1" t="s">
        <v>961</v>
      </c>
      <c r="J12" s="1" t="s">
        <v>921</v>
      </c>
      <c r="K12" s="27">
        <v>45428.460416666669</v>
      </c>
      <c r="M12" s="1" t="s">
        <v>937</v>
      </c>
      <c r="N12" s="28">
        <v>45415</v>
      </c>
      <c r="O12" s="28">
        <v>45418</v>
      </c>
      <c r="R12" s="1">
        <v>0</v>
      </c>
      <c r="S12" s="1">
        <v>0</v>
      </c>
      <c r="T12" s="1">
        <v>100</v>
      </c>
      <c r="U12" s="27">
        <v>45415.688888888886</v>
      </c>
      <c r="V12" s="27">
        <v>45428.460416666669</v>
      </c>
      <c r="W12" s="1" t="s">
        <v>921</v>
      </c>
      <c r="Z12" s="1" t="s">
        <v>962</v>
      </c>
      <c r="AA12" s="28">
        <v>45418</v>
      </c>
      <c r="AB12" s="28">
        <v>45418</v>
      </c>
      <c r="AC12" s="1" t="s">
        <v>106</v>
      </c>
      <c r="AD12" s="1" t="s">
        <v>925</v>
      </c>
      <c r="AE12" s="1" t="s">
        <v>938</v>
      </c>
      <c r="AF12" s="1" t="s">
        <v>939</v>
      </c>
      <c r="AG12" s="29">
        <v>1</v>
      </c>
      <c r="AH12" s="1" t="s">
        <v>914</v>
      </c>
      <c r="AI12" s="1" t="s">
        <v>928</v>
      </c>
      <c r="AJ12" s="1" t="s">
        <v>929</v>
      </c>
      <c r="AK12" s="1" t="s">
        <v>969</v>
      </c>
      <c r="AL12" s="1" t="s">
        <v>970</v>
      </c>
      <c r="AM12" s="1" t="s">
        <v>919</v>
      </c>
      <c r="AO12" s="1" t="s">
        <v>919</v>
      </c>
    </row>
    <row r="13" spans="1:41">
      <c r="A13" s="1">
        <v>146121</v>
      </c>
      <c r="B13" s="1" t="s">
        <v>904</v>
      </c>
      <c r="C13" s="1" t="s">
        <v>905</v>
      </c>
      <c r="F13" s="1" t="s">
        <v>885</v>
      </c>
      <c r="G13" s="1" t="s">
        <v>906</v>
      </c>
      <c r="H13" s="1" t="s">
        <v>971</v>
      </c>
      <c r="I13" s="1" t="s">
        <v>961</v>
      </c>
      <c r="J13" s="1" t="s">
        <v>921</v>
      </c>
      <c r="K13" s="27">
        <v>45428.460416666669</v>
      </c>
      <c r="M13" s="1" t="s">
        <v>937</v>
      </c>
      <c r="N13" s="28">
        <v>45415</v>
      </c>
      <c r="O13" s="28">
        <v>45418</v>
      </c>
      <c r="R13" s="1">
        <v>0</v>
      </c>
      <c r="S13" s="1">
        <v>0</v>
      </c>
      <c r="T13" s="1">
        <v>100</v>
      </c>
      <c r="U13" s="27">
        <v>45415.6875</v>
      </c>
      <c r="V13" s="27">
        <v>45428.460416666669</v>
      </c>
      <c r="W13" s="1" t="s">
        <v>921</v>
      </c>
      <c r="Z13" s="1" t="s">
        <v>924</v>
      </c>
      <c r="AA13" s="28">
        <v>45418</v>
      </c>
      <c r="AB13" s="28">
        <v>45418</v>
      </c>
      <c r="AC13" s="1" t="s">
        <v>106</v>
      </c>
      <c r="AD13" s="1" t="s">
        <v>925</v>
      </c>
      <c r="AE13" s="1" t="s">
        <v>938</v>
      </c>
      <c r="AF13" s="1" t="s">
        <v>939</v>
      </c>
      <c r="AG13" s="29">
        <v>1</v>
      </c>
      <c r="AH13" s="1" t="s">
        <v>914</v>
      </c>
      <c r="AI13" s="1" t="s">
        <v>928</v>
      </c>
      <c r="AJ13" s="1" t="s">
        <v>929</v>
      </c>
      <c r="AK13" s="1" t="s">
        <v>972</v>
      </c>
      <c r="AL13" s="1" t="s">
        <v>973</v>
      </c>
      <c r="AM13" s="1" t="s">
        <v>919</v>
      </c>
      <c r="AO13" s="1" t="s">
        <v>919</v>
      </c>
    </row>
    <row r="14" spans="1:41">
      <c r="A14" s="1">
        <v>146120</v>
      </c>
      <c r="B14" s="1" t="s">
        <v>904</v>
      </c>
      <c r="C14" s="1" t="s">
        <v>905</v>
      </c>
      <c r="F14" s="1" t="s">
        <v>885</v>
      </c>
      <c r="G14" s="1" t="s">
        <v>906</v>
      </c>
      <c r="H14" s="1" t="s">
        <v>974</v>
      </c>
      <c r="I14" s="1" t="s">
        <v>961</v>
      </c>
      <c r="J14" s="1" t="s">
        <v>921</v>
      </c>
      <c r="K14" s="27">
        <v>45428.460416666669</v>
      </c>
      <c r="M14" s="1" t="s">
        <v>937</v>
      </c>
      <c r="N14" s="28">
        <v>45415</v>
      </c>
      <c r="O14" s="28">
        <v>45418</v>
      </c>
      <c r="R14" s="1">
        <v>0</v>
      </c>
      <c r="S14" s="1">
        <v>0</v>
      </c>
      <c r="T14" s="1">
        <v>100</v>
      </c>
      <c r="U14" s="27">
        <v>45415.683333333334</v>
      </c>
      <c r="V14" s="27">
        <v>45428.460416666669</v>
      </c>
      <c r="W14" s="1" t="s">
        <v>921</v>
      </c>
      <c r="Z14" s="1" t="s">
        <v>924</v>
      </c>
      <c r="AA14" s="28">
        <v>45418</v>
      </c>
      <c r="AB14" s="28">
        <v>45418</v>
      </c>
      <c r="AC14" s="1" t="s">
        <v>106</v>
      </c>
      <c r="AD14" s="1" t="s">
        <v>925</v>
      </c>
      <c r="AE14" s="1" t="s">
        <v>938</v>
      </c>
      <c r="AF14" s="1" t="s">
        <v>939</v>
      </c>
      <c r="AG14" s="29">
        <v>1</v>
      </c>
      <c r="AH14" s="1" t="s">
        <v>914</v>
      </c>
      <c r="AI14" s="1" t="s">
        <v>928</v>
      </c>
      <c r="AJ14" s="1" t="s">
        <v>929</v>
      </c>
      <c r="AK14" s="1" t="s">
        <v>975</v>
      </c>
      <c r="AL14" s="1" t="s">
        <v>976</v>
      </c>
      <c r="AM14" s="1" t="s">
        <v>919</v>
      </c>
      <c r="AO14" s="1" t="s">
        <v>919</v>
      </c>
    </row>
    <row r="15" spans="1:41">
      <c r="A15" s="1">
        <v>146119</v>
      </c>
      <c r="B15" s="1" t="s">
        <v>904</v>
      </c>
      <c r="C15" s="1" t="s">
        <v>905</v>
      </c>
      <c r="F15" s="1" t="s">
        <v>885</v>
      </c>
      <c r="G15" s="1" t="s">
        <v>906</v>
      </c>
      <c r="H15" s="1" t="s">
        <v>977</v>
      </c>
      <c r="I15" s="1" t="s">
        <v>961</v>
      </c>
      <c r="J15" s="1" t="s">
        <v>921</v>
      </c>
      <c r="K15" s="27">
        <v>45428.460416666669</v>
      </c>
      <c r="M15" s="1" t="s">
        <v>937</v>
      </c>
      <c r="N15" s="28">
        <v>45415</v>
      </c>
      <c r="O15" s="28">
        <v>45418</v>
      </c>
      <c r="R15" s="1">
        <v>0</v>
      </c>
      <c r="S15" s="1">
        <v>0</v>
      </c>
      <c r="T15" s="1">
        <v>100</v>
      </c>
      <c r="U15" s="27">
        <v>45415.679166666669</v>
      </c>
      <c r="V15" s="27">
        <v>45428.460416666669</v>
      </c>
      <c r="W15" s="1" t="s">
        <v>921</v>
      </c>
      <c r="Z15" s="1" t="s">
        <v>924</v>
      </c>
      <c r="AA15" s="28">
        <v>45418</v>
      </c>
      <c r="AB15" s="28">
        <v>45418</v>
      </c>
      <c r="AC15" s="1" t="s">
        <v>106</v>
      </c>
      <c r="AD15" s="1" t="s">
        <v>925</v>
      </c>
      <c r="AE15" s="1" t="s">
        <v>938</v>
      </c>
      <c r="AF15" s="1" t="s">
        <v>939</v>
      </c>
      <c r="AG15" s="29">
        <v>1</v>
      </c>
      <c r="AH15" s="1" t="s">
        <v>914</v>
      </c>
      <c r="AI15" s="1" t="s">
        <v>928</v>
      </c>
      <c r="AJ15" s="1" t="s">
        <v>929</v>
      </c>
      <c r="AK15" s="1" t="s">
        <v>978</v>
      </c>
      <c r="AL15" s="1" t="s">
        <v>979</v>
      </c>
      <c r="AM15" s="1" t="s">
        <v>919</v>
      </c>
      <c r="AO15" s="1" t="s">
        <v>919</v>
      </c>
    </row>
    <row r="16" spans="1:41">
      <c r="A16" s="1">
        <v>146060</v>
      </c>
      <c r="B16" s="1" t="s">
        <v>904</v>
      </c>
      <c r="C16" s="1" t="s">
        <v>905</v>
      </c>
      <c r="F16" s="1" t="s">
        <v>885</v>
      </c>
      <c r="G16" s="1" t="s">
        <v>906</v>
      </c>
      <c r="H16" s="1" t="s">
        <v>980</v>
      </c>
      <c r="I16" s="1" t="s">
        <v>946</v>
      </c>
      <c r="J16" s="1" t="s">
        <v>908</v>
      </c>
      <c r="K16" s="27">
        <v>45419.383333333331</v>
      </c>
      <c r="N16" s="28">
        <v>45414</v>
      </c>
      <c r="O16" s="28">
        <v>45415</v>
      </c>
      <c r="R16" s="1">
        <v>0</v>
      </c>
      <c r="S16" s="1">
        <v>0</v>
      </c>
      <c r="T16" s="1">
        <v>100</v>
      </c>
      <c r="U16" s="27">
        <v>45414.651388888888</v>
      </c>
      <c r="V16" s="27">
        <v>45419.383333333331</v>
      </c>
      <c r="W16" s="1" t="s">
        <v>981</v>
      </c>
      <c r="Y16" s="1" t="s">
        <v>982</v>
      </c>
      <c r="Z16" s="1" t="s">
        <v>962</v>
      </c>
      <c r="AA16" s="28">
        <v>45415</v>
      </c>
      <c r="AB16" s="28">
        <v>45415</v>
      </c>
      <c r="AC16" s="1" t="s">
        <v>23</v>
      </c>
      <c r="AD16" s="1" t="s">
        <v>983</v>
      </c>
      <c r="AE16" s="1" t="s">
        <v>912</v>
      </c>
      <c r="AF16" s="1" t="s">
        <v>913</v>
      </c>
      <c r="AG16" s="29">
        <v>1</v>
      </c>
      <c r="AH16" s="1" t="s">
        <v>914</v>
      </c>
      <c r="AI16" s="1" t="s">
        <v>928</v>
      </c>
      <c r="AJ16" s="1" t="s">
        <v>916</v>
      </c>
      <c r="AK16" s="1" t="s">
        <v>984</v>
      </c>
      <c r="AL16" s="1" t="s">
        <v>985</v>
      </c>
      <c r="AM16" s="1" t="s">
        <v>919</v>
      </c>
      <c r="AO16" s="1" t="s">
        <v>919</v>
      </c>
    </row>
    <row r="17" spans="1:41">
      <c r="A17" s="1">
        <v>146050</v>
      </c>
      <c r="B17" s="1" t="s">
        <v>904</v>
      </c>
      <c r="C17" s="1" t="s">
        <v>905</v>
      </c>
      <c r="F17" s="1" t="s">
        <v>885</v>
      </c>
      <c r="G17" s="1" t="s">
        <v>906</v>
      </c>
      <c r="H17" s="1" t="s">
        <v>986</v>
      </c>
      <c r="I17" s="1" t="s">
        <v>981</v>
      </c>
      <c r="J17" s="1" t="s">
        <v>908</v>
      </c>
      <c r="K17" s="27">
        <v>45419.383333333331</v>
      </c>
      <c r="N17" s="28">
        <v>45414</v>
      </c>
      <c r="O17" s="28">
        <v>45415</v>
      </c>
      <c r="R17" s="1">
        <v>8</v>
      </c>
      <c r="S17" s="1">
        <v>8</v>
      </c>
      <c r="T17" s="1">
        <v>100</v>
      </c>
      <c r="U17" s="27">
        <v>45414.595833333333</v>
      </c>
      <c r="V17" s="27">
        <v>45419.383333333331</v>
      </c>
      <c r="W17" s="1" t="s">
        <v>981</v>
      </c>
      <c r="Y17" s="1" t="s">
        <v>987</v>
      </c>
      <c r="Z17" s="1" t="s">
        <v>924</v>
      </c>
      <c r="AA17" s="28">
        <v>45414</v>
      </c>
      <c r="AB17" s="28">
        <v>45415</v>
      </c>
      <c r="AC17" s="1" t="s">
        <v>988</v>
      </c>
      <c r="AD17" s="1" t="s">
        <v>925</v>
      </c>
      <c r="AE17" s="1" t="s">
        <v>912</v>
      </c>
      <c r="AF17" s="1" t="s">
        <v>913</v>
      </c>
      <c r="AG17" s="29">
        <v>1</v>
      </c>
      <c r="AH17" s="1" t="s">
        <v>914</v>
      </c>
      <c r="AI17" s="1" t="s">
        <v>928</v>
      </c>
      <c r="AJ17" s="1" t="s">
        <v>916</v>
      </c>
      <c r="AK17" s="1" t="s">
        <v>989</v>
      </c>
      <c r="AL17" s="1" t="s">
        <v>990</v>
      </c>
      <c r="AM17" s="1" t="s">
        <v>919</v>
      </c>
      <c r="AO17" s="1" t="s">
        <v>919</v>
      </c>
    </row>
    <row r="18" spans="1:41">
      <c r="A18" s="1">
        <v>146001</v>
      </c>
      <c r="B18" s="1" t="s">
        <v>904</v>
      </c>
      <c r="C18" s="1" t="s">
        <v>905</v>
      </c>
      <c r="F18" s="1" t="s">
        <v>885</v>
      </c>
      <c r="G18" s="1" t="s">
        <v>906</v>
      </c>
      <c r="H18" s="1" t="s">
        <v>991</v>
      </c>
      <c r="I18" s="1" t="s">
        <v>922</v>
      </c>
      <c r="J18" s="1" t="s">
        <v>909</v>
      </c>
      <c r="K18" s="27">
        <v>45415.654861111114</v>
      </c>
      <c r="M18" s="1" t="s">
        <v>923</v>
      </c>
      <c r="N18" s="28">
        <v>45411</v>
      </c>
      <c r="O18" s="28">
        <v>45414</v>
      </c>
      <c r="R18" s="1">
        <v>0</v>
      </c>
      <c r="S18" s="1">
        <v>0</v>
      </c>
      <c r="T18" s="1">
        <v>100</v>
      </c>
      <c r="U18" s="27">
        <v>45411.643055555556</v>
      </c>
      <c r="V18" s="27">
        <v>45415.654861111114</v>
      </c>
      <c r="W18" s="1" t="s">
        <v>922</v>
      </c>
      <c r="Y18" s="1" t="s">
        <v>992</v>
      </c>
      <c r="Z18" s="1" t="s">
        <v>924</v>
      </c>
      <c r="AA18" s="28">
        <v>45411</v>
      </c>
      <c r="AB18" s="28">
        <v>45411</v>
      </c>
      <c r="AC18" s="1" t="s">
        <v>106</v>
      </c>
      <c r="AD18" s="1" t="s">
        <v>993</v>
      </c>
      <c r="AE18" s="1" t="s">
        <v>952</v>
      </c>
      <c r="AF18" s="1" t="s">
        <v>927</v>
      </c>
      <c r="AG18" s="29">
        <v>1</v>
      </c>
      <c r="AH18" s="1" t="s">
        <v>994</v>
      </c>
      <c r="AI18" s="1" t="s">
        <v>928</v>
      </c>
      <c r="AJ18" s="1" t="s">
        <v>929</v>
      </c>
      <c r="AK18" s="1" t="s">
        <v>995</v>
      </c>
      <c r="AL18" s="1" t="s">
        <v>996</v>
      </c>
      <c r="AM18" s="1" t="s">
        <v>919</v>
      </c>
      <c r="AO18" s="1" t="s">
        <v>919</v>
      </c>
    </row>
    <row r="19" spans="1:41">
      <c r="A19" s="1">
        <v>146000</v>
      </c>
      <c r="B19" s="1" t="s">
        <v>904</v>
      </c>
      <c r="C19" s="1" t="s">
        <v>905</v>
      </c>
      <c r="F19" s="1" t="s">
        <v>885</v>
      </c>
      <c r="G19" s="1" t="s">
        <v>906</v>
      </c>
      <c r="H19" s="1" t="s">
        <v>997</v>
      </c>
      <c r="I19" s="1" t="s">
        <v>922</v>
      </c>
      <c r="J19" s="1" t="s">
        <v>909</v>
      </c>
      <c r="K19" s="27">
        <v>45418.470138888886</v>
      </c>
      <c r="M19" s="1" t="s">
        <v>923</v>
      </c>
      <c r="N19" s="28">
        <v>45411</v>
      </c>
      <c r="O19" s="28">
        <v>45414</v>
      </c>
      <c r="R19" s="1">
        <v>0</v>
      </c>
      <c r="S19" s="1">
        <v>0</v>
      </c>
      <c r="T19" s="1">
        <v>100</v>
      </c>
      <c r="U19" s="27">
        <v>45411.640972222223</v>
      </c>
      <c r="V19" s="27">
        <v>45418.470138888886</v>
      </c>
      <c r="W19" s="1" t="s">
        <v>909</v>
      </c>
      <c r="Y19" s="1" t="s">
        <v>998</v>
      </c>
      <c r="Z19" s="1" t="s">
        <v>924</v>
      </c>
      <c r="AA19" s="28">
        <v>45411</v>
      </c>
      <c r="AB19" s="28">
        <v>45411</v>
      </c>
      <c r="AC19" s="1" t="s">
        <v>106</v>
      </c>
      <c r="AD19" s="1" t="s">
        <v>993</v>
      </c>
      <c r="AE19" s="1" t="s">
        <v>952</v>
      </c>
      <c r="AF19" s="1" t="s">
        <v>927</v>
      </c>
      <c r="AG19" s="29">
        <v>1</v>
      </c>
      <c r="AH19" s="1" t="s">
        <v>994</v>
      </c>
      <c r="AI19" s="1" t="s">
        <v>928</v>
      </c>
      <c r="AJ19" s="1" t="s">
        <v>929</v>
      </c>
      <c r="AK19" s="1" t="s">
        <v>999</v>
      </c>
      <c r="AL19" s="1" t="s">
        <v>1000</v>
      </c>
      <c r="AM19" s="1" t="s">
        <v>919</v>
      </c>
      <c r="AO19" s="1" t="s">
        <v>919</v>
      </c>
    </row>
    <row r="20" spans="1:41">
      <c r="A20" s="1">
        <v>145999</v>
      </c>
      <c r="B20" s="1" t="s">
        <v>904</v>
      </c>
      <c r="C20" s="1" t="s">
        <v>905</v>
      </c>
      <c r="F20" s="1" t="s">
        <v>885</v>
      </c>
      <c r="G20" s="1" t="s">
        <v>906</v>
      </c>
      <c r="H20" s="1" t="s">
        <v>1001</v>
      </c>
      <c r="I20" s="1" t="s">
        <v>922</v>
      </c>
      <c r="J20" s="1" t="s">
        <v>946</v>
      </c>
      <c r="K20" s="27">
        <v>45418.493055555555</v>
      </c>
      <c r="M20" s="1" t="s">
        <v>923</v>
      </c>
      <c r="N20" s="28">
        <v>45411</v>
      </c>
      <c r="O20" s="28">
        <v>45411</v>
      </c>
      <c r="R20" s="1">
        <v>0</v>
      </c>
      <c r="S20" s="1">
        <v>0</v>
      </c>
      <c r="T20" s="1">
        <v>100</v>
      </c>
      <c r="U20" s="27">
        <v>45411.631944444445</v>
      </c>
      <c r="V20" s="27">
        <v>45418.493055555555</v>
      </c>
      <c r="W20" s="1" t="s">
        <v>909</v>
      </c>
      <c r="Y20" s="1" t="s">
        <v>1002</v>
      </c>
      <c r="Z20" s="1" t="s">
        <v>924</v>
      </c>
      <c r="AA20" s="28">
        <v>45411</v>
      </c>
      <c r="AB20" s="28">
        <v>45411</v>
      </c>
      <c r="AC20" s="1" t="s">
        <v>144</v>
      </c>
      <c r="AD20" s="1" t="s">
        <v>983</v>
      </c>
      <c r="AE20" s="1" t="s">
        <v>952</v>
      </c>
      <c r="AF20" s="1" t="s">
        <v>927</v>
      </c>
      <c r="AG20" s="29">
        <v>1</v>
      </c>
      <c r="AH20" s="1" t="s">
        <v>994</v>
      </c>
      <c r="AI20" s="1" t="s">
        <v>928</v>
      </c>
      <c r="AJ20" s="1" t="s">
        <v>929</v>
      </c>
      <c r="AK20" s="1" t="s">
        <v>1003</v>
      </c>
      <c r="AL20" s="1" t="s">
        <v>1004</v>
      </c>
      <c r="AM20" s="1" t="s">
        <v>919</v>
      </c>
      <c r="AO20" s="1" t="s">
        <v>919</v>
      </c>
    </row>
    <row r="21" spans="1:41">
      <c r="A21" s="1">
        <v>145997</v>
      </c>
      <c r="B21" s="1" t="s">
        <v>904</v>
      </c>
      <c r="C21" s="1" t="s">
        <v>905</v>
      </c>
      <c r="F21" s="1" t="s">
        <v>885</v>
      </c>
      <c r="G21" s="1" t="s">
        <v>906</v>
      </c>
      <c r="H21" s="1" t="s">
        <v>1005</v>
      </c>
      <c r="I21" s="1" t="s">
        <v>922</v>
      </c>
      <c r="J21" s="1" t="s">
        <v>909</v>
      </c>
      <c r="K21" s="27">
        <v>45415.661111111112</v>
      </c>
      <c r="M21" s="1" t="s">
        <v>923</v>
      </c>
      <c r="N21" s="28">
        <v>45411</v>
      </c>
      <c r="R21" s="1">
        <v>0</v>
      </c>
      <c r="S21" s="1">
        <v>0</v>
      </c>
      <c r="T21" s="1">
        <v>100</v>
      </c>
      <c r="U21" s="27">
        <v>45411.629166666666</v>
      </c>
      <c r="V21" s="27">
        <v>45415.661111111112</v>
      </c>
      <c r="W21" s="1" t="s">
        <v>922</v>
      </c>
      <c r="Y21" s="1" t="s">
        <v>1006</v>
      </c>
      <c r="Z21" s="1" t="s">
        <v>924</v>
      </c>
      <c r="AA21" s="28">
        <v>45411</v>
      </c>
      <c r="AB21" s="28">
        <v>45411</v>
      </c>
      <c r="AC21" s="1" t="s">
        <v>106</v>
      </c>
      <c r="AD21" s="1" t="s">
        <v>993</v>
      </c>
      <c r="AE21" s="1" t="s">
        <v>952</v>
      </c>
      <c r="AF21" s="1" t="s">
        <v>927</v>
      </c>
      <c r="AG21" s="29">
        <v>1</v>
      </c>
      <c r="AH21" s="1" t="s">
        <v>914</v>
      </c>
      <c r="AI21" s="1" t="s">
        <v>928</v>
      </c>
      <c r="AJ21" s="1" t="s">
        <v>929</v>
      </c>
      <c r="AK21" s="1" t="s">
        <v>1007</v>
      </c>
      <c r="AL21" s="1" t="s">
        <v>1008</v>
      </c>
      <c r="AM21" s="1" t="s">
        <v>919</v>
      </c>
      <c r="AO21" s="1" t="s">
        <v>919</v>
      </c>
    </row>
    <row r="22" spans="1:41">
      <c r="A22" s="1">
        <v>145981</v>
      </c>
      <c r="B22" s="1" t="s">
        <v>904</v>
      </c>
      <c r="C22" s="1" t="s">
        <v>905</v>
      </c>
      <c r="F22" s="1" t="s">
        <v>885</v>
      </c>
      <c r="G22" s="1" t="s">
        <v>906</v>
      </c>
      <c r="H22" s="1" t="s">
        <v>1009</v>
      </c>
      <c r="I22" s="1" t="s">
        <v>922</v>
      </c>
      <c r="J22" s="1" t="s">
        <v>909</v>
      </c>
      <c r="K22" s="27">
        <v>45422.754166666666</v>
      </c>
      <c r="M22" s="1" t="s">
        <v>923</v>
      </c>
      <c r="N22" s="28">
        <v>45411</v>
      </c>
      <c r="O22" s="28">
        <v>45414</v>
      </c>
      <c r="R22" s="1">
        <v>0</v>
      </c>
      <c r="S22" s="1">
        <v>0</v>
      </c>
      <c r="T22" s="1">
        <v>100</v>
      </c>
      <c r="U22" s="27">
        <v>45411.412499999999</v>
      </c>
      <c r="V22" s="27">
        <v>45422.754166666666</v>
      </c>
      <c r="W22" s="1" t="s">
        <v>922</v>
      </c>
      <c r="Z22" s="1" t="s">
        <v>911</v>
      </c>
      <c r="AA22" s="28">
        <v>45411</v>
      </c>
      <c r="AB22" s="28">
        <v>45411</v>
      </c>
      <c r="AC22" s="1" t="s">
        <v>106</v>
      </c>
      <c r="AE22" s="1" t="s">
        <v>952</v>
      </c>
      <c r="AF22" s="1" t="s">
        <v>927</v>
      </c>
      <c r="AG22" s="29">
        <v>1</v>
      </c>
      <c r="AH22" s="1" t="s">
        <v>994</v>
      </c>
      <c r="AI22" s="1" t="s">
        <v>928</v>
      </c>
      <c r="AJ22" s="1" t="s">
        <v>929</v>
      </c>
      <c r="AK22" s="1" t="s">
        <v>1010</v>
      </c>
      <c r="AL22" s="1" t="s">
        <v>1011</v>
      </c>
      <c r="AM22" s="1" t="s">
        <v>919</v>
      </c>
      <c r="AO22" s="1" t="s">
        <v>919</v>
      </c>
    </row>
    <row r="23" spans="1:41">
      <c r="A23" s="1">
        <v>145969</v>
      </c>
      <c r="B23" s="1" t="s">
        <v>904</v>
      </c>
      <c r="C23" s="1" t="s">
        <v>905</v>
      </c>
      <c r="F23" s="1" t="s">
        <v>885</v>
      </c>
      <c r="G23" s="1" t="s">
        <v>906</v>
      </c>
      <c r="H23" s="1" t="s">
        <v>1012</v>
      </c>
      <c r="I23" s="1" t="s">
        <v>909</v>
      </c>
      <c r="J23" s="1" t="s">
        <v>909</v>
      </c>
      <c r="K23" s="27">
        <v>45411.555555555555</v>
      </c>
      <c r="N23" s="28">
        <v>45408</v>
      </c>
      <c r="O23" s="28">
        <v>45408</v>
      </c>
      <c r="R23" s="1">
        <v>0</v>
      </c>
      <c r="S23" s="1">
        <v>0</v>
      </c>
      <c r="T23" s="1">
        <v>100</v>
      </c>
      <c r="U23" s="27">
        <v>45408.71875</v>
      </c>
      <c r="V23" s="27">
        <v>45411.555555555555</v>
      </c>
      <c r="W23" s="1" t="s">
        <v>922</v>
      </c>
      <c r="Y23" s="1" t="s">
        <v>1013</v>
      </c>
      <c r="Z23" s="1" t="s">
        <v>924</v>
      </c>
      <c r="AA23" s="28">
        <v>45408</v>
      </c>
      <c r="AB23" s="28">
        <v>45408</v>
      </c>
      <c r="AC23" s="1" t="s">
        <v>72</v>
      </c>
      <c r="AE23" s="1" t="s">
        <v>952</v>
      </c>
      <c r="AF23" s="1" t="s">
        <v>927</v>
      </c>
      <c r="AG23" s="29">
        <v>1</v>
      </c>
      <c r="AH23" s="1" t="s">
        <v>994</v>
      </c>
      <c r="AI23" s="1" t="s">
        <v>928</v>
      </c>
      <c r="AJ23" s="1" t="s">
        <v>929</v>
      </c>
      <c r="AK23" s="1" t="s">
        <v>1014</v>
      </c>
      <c r="AL23" s="1" t="s">
        <v>1015</v>
      </c>
      <c r="AM23" s="1" t="s">
        <v>919</v>
      </c>
      <c r="AO23" s="1" t="s">
        <v>919</v>
      </c>
    </row>
    <row r="24" spans="1:41">
      <c r="A24" s="1">
        <v>145965</v>
      </c>
      <c r="B24" s="1" t="s">
        <v>904</v>
      </c>
      <c r="C24" s="1" t="s">
        <v>905</v>
      </c>
      <c r="F24" s="1" t="s">
        <v>885</v>
      </c>
      <c r="G24" s="1" t="s">
        <v>906</v>
      </c>
      <c r="H24" s="1" t="s">
        <v>1016</v>
      </c>
      <c r="I24" s="1" t="s">
        <v>909</v>
      </c>
      <c r="J24" s="1" t="s">
        <v>909</v>
      </c>
      <c r="K24" s="27">
        <v>45411.586805555555</v>
      </c>
      <c r="M24" s="1" t="s">
        <v>923</v>
      </c>
      <c r="N24" s="28">
        <v>45408</v>
      </c>
      <c r="O24" s="28">
        <v>45408</v>
      </c>
      <c r="R24" s="1">
        <v>0</v>
      </c>
      <c r="S24" s="1">
        <v>0</v>
      </c>
      <c r="T24" s="1">
        <v>100</v>
      </c>
      <c r="U24" s="27">
        <v>45408.704861111109</v>
      </c>
      <c r="V24" s="27">
        <v>45411.586805555555</v>
      </c>
      <c r="W24" s="1" t="s">
        <v>922</v>
      </c>
      <c r="Y24" s="1" t="s">
        <v>1017</v>
      </c>
      <c r="Z24" s="1" t="s">
        <v>924</v>
      </c>
      <c r="AA24" s="28">
        <v>45408</v>
      </c>
      <c r="AB24" s="28">
        <v>45408</v>
      </c>
      <c r="AC24" s="1" t="s">
        <v>107</v>
      </c>
      <c r="AE24" s="1" t="s">
        <v>952</v>
      </c>
      <c r="AF24" s="1" t="s">
        <v>927</v>
      </c>
      <c r="AG24" s="29">
        <v>1</v>
      </c>
      <c r="AH24" s="1" t="s">
        <v>994</v>
      </c>
      <c r="AI24" s="1" t="s">
        <v>928</v>
      </c>
      <c r="AJ24" s="1" t="s">
        <v>929</v>
      </c>
      <c r="AK24" s="1" t="s">
        <v>1018</v>
      </c>
      <c r="AL24" s="1" t="s">
        <v>1019</v>
      </c>
      <c r="AM24" s="1" t="s">
        <v>919</v>
      </c>
      <c r="AO24" s="1" t="s">
        <v>919</v>
      </c>
    </row>
    <row r="25" spans="1:41">
      <c r="A25" s="1">
        <v>145726</v>
      </c>
      <c r="B25" s="1" t="s">
        <v>904</v>
      </c>
      <c r="C25" s="1" t="s">
        <v>905</v>
      </c>
      <c r="F25" s="1" t="s">
        <v>885</v>
      </c>
      <c r="G25" s="1" t="s">
        <v>906</v>
      </c>
      <c r="H25" s="1" t="s">
        <v>1020</v>
      </c>
      <c r="I25" s="1" t="s">
        <v>946</v>
      </c>
      <c r="J25" s="1" t="s">
        <v>909</v>
      </c>
      <c r="K25" s="27">
        <v>45411.729861111111</v>
      </c>
      <c r="M25" s="1" t="s">
        <v>923</v>
      </c>
      <c r="N25" s="28">
        <v>45406</v>
      </c>
      <c r="O25" s="28">
        <v>45411</v>
      </c>
      <c r="R25" s="1">
        <v>8</v>
      </c>
      <c r="S25" s="1">
        <v>8</v>
      </c>
      <c r="T25" s="1">
        <v>100</v>
      </c>
      <c r="U25" s="27">
        <v>45406.571527777778</v>
      </c>
      <c r="V25" s="27">
        <v>45411.729861111111</v>
      </c>
      <c r="W25" s="1" t="s">
        <v>922</v>
      </c>
      <c r="Z25" s="1" t="s">
        <v>924</v>
      </c>
      <c r="AA25" s="28">
        <v>45408</v>
      </c>
      <c r="AB25" s="28">
        <v>45411</v>
      </c>
      <c r="AC25" s="1" t="s">
        <v>142</v>
      </c>
      <c r="AF25" s="1" t="s">
        <v>927</v>
      </c>
      <c r="AG25" s="29">
        <v>1</v>
      </c>
      <c r="AH25" s="1" t="s">
        <v>914</v>
      </c>
      <c r="AI25" s="1" t="s">
        <v>928</v>
      </c>
      <c r="AJ25" s="1" t="s">
        <v>948</v>
      </c>
      <c r="AK25" s="1" t="s">
        <v>1021</v>
      </c>
      <c r="AL25" s="1" t="s">
        <v>1022</v>
      </c>
      <c r="AM25" s="1" t="s">
        <v>919</v>
      </c>
      <c r="AO25" s="1" t="s">
        <v>919</v>
      </c>
    </row>
    <row r="26" spans="1:41">
      <c r="A26" s="1">
        <v>145613</v>
      </c>
      <c r="B26" s="1" t="s">
        <v>904</v>
      </c>
      <c r="C26" s="1" t="s">
        <v>905</v>
      </c>
      <c r="F26" s="1" t="s">
        <v>885</v>
      </c>
      <c r="G26" s="1" t="s">
        <v>906</v>
      </c>
      <c r="H26" s="1" t="s">
        <v>1023</v>
      </c>
      <c r="I26" s="1" t="s">
        <v>909</v>
      </c>
      <c r="J26" s="1" t="s">
        <v>946</v>
      </c>
      <c r="K26" s="27">
        <v>45414.408333333333</v>
      </c>
      <c r="M26" s="1" t="s">
        <v>923</v>
      </c>
      <c r="N26" s="28">
        <v>45406</v>
      </c>
      <c r="O26" s="28">
        <v>45406</v>
      </c>
      <c r="R26" s="1">
        <v>4</v>
      </c>
      <c r="S26" s="1">
        <v>4</v>
      </c>
      <c r="T26" s="1">
        <v>100</v>
      </c>
      <c r="U26" s="27">
        <v>45406.479861111111</v>
      </c>
      <c r="V26" s="27">
        <v>45414.408333333333</v>
      </c>
      <c r="W26" s="1" t="s">
        <v>922</v>
      </c>
      <c r="Y26" s="1" t="s">
        <v>1024</v>
      </c>
      <c r="Z26" s="1" t="s">
        <v>911</v>
      </c>
      <c r="AA26" s="28">
        <v>45406</v>
      </c>
      <c r="AB26" s="28">
        <v>45406</v>
      </c>
      <c r="AF26" s="1" t="s">
        <v>927</v>
      </c>
      <c r="AG26" s="29">
        <v>1</v>
      </c>
      <c r="AH26" s="1" t="s">
        <v>928</v>
      </c>
      <c r="AI26" s="1" t="s">
        <v>928</v>
      </c>
      <c r="AJ26" s="1" t="s">
        <v>929</v>
      </c>
      <c r="AK26" s="1" t="s">
        <v>949</v>
      </c>
      <c r="AL26" s="1" t="s">
        <v>949</v>
      </c>
      <c r="AM26" s="1" t="s">
        <v>919</v>
      </c>
      <c r="AO26" s="1" t="s">
        <v>919</v>
      </c>
    </row>
    <row r="27" spans="1:41">
      <c r="A27" s="1">
        <v>145531</v>
      </c>
      <c r="B27" s="1" t="s">
        <v>904</v>
      </c>
      <c r="C27" s="1" t="s">
        <v>905</v>
      </c>
      <c r="F27" s="1" t="s">
        <v>885</v>
      </c>
      <c r="G27" s="1" t="s">
        <v>906</v>
      </c>
      <c r="H27" s="1" t="s">
        <v>1025</v>
      </c>
      <c r="I27" s="1" t="s">
        <v>922</v>
      </c>
      <c r="J27" s="1" t="s">
        <v>909</v>
      </c>
      <c r="K27" s="27">
        <v>45407.75277777778</v>
      </c>
      <c r="M27" s="1" t="s">
        <v>923</v>
      </c>
      <c r="N27" s="28">
        <v>45405</v>
      </c>
      <c r="O27" s="28">
        <v>45406</v>
      </c>
      <c r="R27" s="1">
        <v>0</v>
      </c>
      <c r="S27" s="1">
        <v>0</v>
      </c>
      <c r="T27" s="1">
        <v>90</v>
      </c>
      <c r="U27" s="27">
        <v>45405.477777777778</v>
      </c>
      <c r="V27" s="27">
        <v>45407.75277777778</v>
      </c>
      <c r="W27" s="1" t="s">
        <v>946</v>
      </c>
      <c r="Z27" s="1" t="s">
        <v>911</v>
      </c>
      <c r="AA27" s="28">
        <v>45407</v>
      </c>
      <c r="AB27" s="28">
        <v>45407</v>
      </c>
      <c r="AC27" s="1" t="s">
        <v>99</v>
      </c>
      <c r="AE27" s="1" t="s">
        <v>952</v>
      </c>
      <c r="AF27" s="1" t="s">
        <v>927</v>
      </c>
      <c r="AG27" s="29">
        <v>1</v>
      </c>
      <c r="AH27" s="1" t="s">
        <v>914</v>
      </c>
      <c r="AI27" s="1" t="s">
        <v>928</v>
      </c>
      <c r="AJ27" s="1" t="s">
        <v>929</v>
      </c>
      <c r="AK27" s="1" t="s">
        <v>1026</v>
      </c>
      <c r="AL27" s="1" t="s">
        <v>1027</v>
      </c>
      <c r="AM27" s="1" t="s">
        <v>919</v>
      </c>
      <c r="AO27" s="1" t="s">
        <v>919</v>
      </c>
    </row>
    <row r="28" spans="1:41">
      <c r="A28" s="1">
        <v>145468</v>
      </c>
      <c r="B28" s="1" t="s">
        <v>904</v>
      </c>
      <c r="C28" s="1" t="s">
        <v>905</v>
      </c>
      <c r="F28" s="1" t="s">
        <v>885</v>
      </c>
      <c r="G28" s="1" t="s">
        <v>906</v>
      </c>
      <c r="H28" s="1" t="s">
        <v>1028</v>
      </c>
      <c r="I28" s="1" t="s">
        <v>909</v>
      </c>
      <c r="J28" s="1" t="s">
        <v>909</v>
      </c>
      <c r="K28" s="27">
        <v>45404.665277777778</v>
      </c>
      <c r="M28" s="1" t="s">
        <v>923</v>
      </c>
      <c r="N28" s="28">
        <v>45404</v>
      </c>
      <c r="O28" s="28">
        <v>45404</v>
      </c>
      <c r="R28" s="1">
        <v>8</v>
      </c>
      <c r="S28" s="1">
        <v>8</v>
      </c>
      <c r="T28" s="1">
        <v>100</v>
      </c>
      <c r="U28" s="27">
        <v>45404.499305555553</v>
      </c>
      <c r="V28" s="27">
        <v>45404.665277777778</v>
      </c>
      <c r="W28" s="1" t="s">
        <v>909</v>
      </c>
      <c r="Y28" s="1" t="s">
        <v>1029</v>
      </c>
      <c r="Z28" s="1" t="s">
        <v>962</v>
      </c>
      <c r="AA28" s="28">
        <v>45404</v>
      </c>
      <c r="AB28" s="28">
        <v>45404</v>
      </c>
      <c r="AC28" s="1" t="s">
        <v>72</v>
      </c>
      <c r="AE28" s="1" t="s">
        <v>952</v>
      </c>
      <c r="AF28" s="1" t="s">
        <v>927</v>
      </c>
      <c r="AG28" s="29">
        <v>1</v>
      </c>
      <c r="AH28" s="1" t="s">
        <v>928</v>
      </c>
      <c r="AI28" s="1" t="s">
        <v>928</v>
      </c>
      <c r="AJ28" s="1" t="s">
        <v>929</v>
      </c>
      <c r="AK28" s="1" t="s">
        <v>949</v>
      </c>
      <c r="AL28" s="1" t="s">
        <v>949</v>
      </c>
      <c r="AM28" s="1" t="s">
        <v>919</v>
      </c>
      <c r="AO28" s="1" t="s">
        <v>919</v>
      </c>
    </row>
    <row r="29" spans="1:41">
      <c r="A29" s="1">
        <v>145462</v>
      </c>
      <c r="B29" s="1" t="s">
        <v>904</v>
      </c>
      <c r="C29" s="1" t="s">
        <v>905</v>
      </c>
      <c r="F29" s="1" t="s">
        <v>885</v>
      </c>
      <c r="G29" s="1" t="s">
        <v>906</v>
      </c>
      <c r="H29" s="1" t="s">
        <v>1030</v>
      </c>
      <c r="I29" s="1" t="s">
        <v>922</v>
      </c>
      <c r="J29" s="1" t="s">
        <v>922</v>
      </c>
      <c r="K29" s="27">
        <v>45405.613888888889</v>
      </c>
      <c r="M29" s="1" t="s">
        <v>923</v>
      </c>
      <c r="N29" s="28">
        <v>45404</v>
      </c>
      <c r="O29" s="28">
        <v>45404</v>
      </c>
      <c r="R29" s="1">
        <v>4</v>
      </c>
      <c r="S29" s="1">
        <v>4</v>
      </c>
      <c r="T29" s="1">
        <v>100</v>
      </c>
      <c r="U29" s="27">
        <v>45404.458333333336</v>
      </c>
      <c r="V29" s="27">
        <v>45405.613888888889</v>
      </c>
      <c r="W29" s="1" t="s">
        <v>922</v>
      </c>
      <c r="Z29" s="1" t="s">
        <v>924</v>
      </c>
      <c r="AA29" s="28">
        <v>45404</v>
      </c>
      <c r="AB29" s="28">
        <v>45404</v>
      </c>
      <c r="AC29" s="1" t="s">
        <v>98</v>
      </c>
      <c r="AE29" s="1" t="s">
        <v>952</v>
      </c>
      <c r="AF29" s="1" t="s">
        <v>927</v>
      </c>
      <c r="AG29" s="29">
        <v>1</v>
      </c>
      <c r="AH29" s="1" t="s">
        <v>914</v>
      </c>
      <c r="AI29" s="1" t="s">
        <v>928</v>
      </c>
      <c r="AJ29" s="1" t="s">
        <v>929</v>
      </c>
      <c r="AK29" s="1" t="s">
        <v>1031</v>
      </c>
      <c r="AL29" s="1" t="s">
        <v>1032</v>
      </c>
      <c r="AM29" s="1" t="s">
        <v>919</v>
      </c>
      <c r="AO29" s="1" t="s">
        <v>919</v>
      </c>
    </row>
    <row r="30" spans="1:41">
      <c r="A30" s="1">
        <v>145413</v>
      </c>
      <c r="B30" s="1" t="s">
        <v>904</v>
      </c>
      <c r="C30" s="1" t="s">
        <v>905</v>
      </c>
      <c r="F30" s="1" t="s">
        <v>885</v>
      </c>
      <c r="G30" s="1" t="s">
        <v>906</v>
      </c>
      <c r="H30" s="1" t="s">
        <v>1033</v>
      </c>
      <c r="I30" s="1" t="s">
        <v>909</v>
      </c>
      <c r="J30" s="1" t="s">
        <v>909</v>
      </c>
      <c r="K30" s="27">
        <v>45404.399305555555</v>
      </c>
      <c r="M30" s="1" t="s">
        <v>923</v>
      </c>
      <c r="N30" s="28">
        <v>45401</v>
      </c>
      <c r="O30" s="28">
        <v>45401</v>
      </c>
      <c r="R30" s="1">
        <v>4</v>
      </c>
      <c r="S30" s="1">
        <v>4</v>
      </c>
      <c r="T30" s="1">
        <v>100</v>
      </c>
      <c r="U30" s="27">
        <v>45401.686111111114</v>
      </c>
      <c r="V30" s="27">
        <v>45404.399305555555</v>
      </c>
      <c r="W30" s="1" t="s">
        <v>909</v>
      </c>
      <c r="Y30" s="1" t="s">
        <v>1034</v>
      </c>
      <c r="Z30" s="1" t="s">
        <v>924</v>
      </c>
      <c r="AA30" s="28">
        <v>45401</v>
      </c>
      <c r="AB30" s="28">
        <v>45401</v>
      </c>
      <c r="AC30" s="1" t="s">
        <v>72</v>
      </c>
      <c r="AF30" s="1" t="s">
        <v>927</v>
      </c>
      <c r="AG30" s="29">
        <v>1</v>
      </c>
      <c r="AH30" s="1" t="s">
        <v>914</v>
      </c>
      <c r="AI30" s="1" t="s">
        <v>915</v>
      </c>
      <c r="AJ30" s="1" t="s">
        <v>929</v>
      </c>
      <c r="AK30" s="1" t="s">
        <v>1035</v>
      </c>
      <c r="AL30" s="1" t="s">
        <v>1036</v>
      </c>
      <c r="AM30" s="1" t="s">
        <v>919</v>
      </c>
      <c r="AO30" s="1" t="s">
        <v>919</v>
      </c>
    </row>
    <row r="31" spans="1:41">
      <c r="A31" s="1">
        <v>145234</v>
      </c>
      <c r="B31" s="1" t="s">
        <v>904</v>
      </c>
      <c r="C31" s="1" t="s">
        <v>905</v>
      </c>
      <c r="F31" s="1" t="s">
        <v>885</v>
      </c>
      <c r="G31" s="1" t="s">
        <v>906</v>
      </c>
      <c r="H31" s="1" t="s">
        <v>1037</v>
      </c>
      <c r="I31" s="1" t="s">
        <v>909</v>
      </c>
      <c r="J31" s="1" t="s">
        <v>909</v>
      </c>
      <c r="K31" s="27">
        <v>45404.395833333336</v>
      </c>
      <c r="M31" s="1" t="s">
        <v>923</v>
      </c>
      <c r="N31" s="28">
        <v>45398</v>
      </c>
      <c r="O31" s="28">
        <v>45401</v>
      </c>
      <c r="R31" s="1">
        <v>4</v>
      </c>
      <c r="S31" s="1">
        <v>4</v>
      </c>
      <c r="T31" s="1">
        <v>100</v>
      </c>
      <c r="U31" s="27">
        <v>45398.678472222222</v>
      </c>
      <c r="V31" s="27">
        <v>45404.395833333336</v>
      </c>
      <c r="W31" s="1" t="s">
        <v>909</v>
      </c>
      <c r="Y31" s="1" t="s">
        <v>1038</v>
      </c>
      <c r="Z31" s="1" t="s">
        <v>924</v>
      </c>
      <c r="AA31" s="28">
        <v>45401</v>
      </c>
      <c r="AB31" s="28">
        <v>45401</v>
      </c>
      <c r="AC31" s="1" t="s">
        <v>115</v>
      </c>
      <c r="AF31" s="1" t="s">
        <v>927</v>
      </c>
      <c r="AG31" s="29">
        <v>1</v>
      </c>
      <c r="AH31" s="1" t="s">
        <v>914</v>
      </c>
      <c r="AI31" s="1" t="s">
        <v>1039</v>
      </c>
      <c r="AJ31" s="1" t="s">
        <v>929</v>
      </c>
      <c r="AK31" s="1" t="s">
        <v>1040</v>
      </c>
      <c r="AL31" s="1" t="s">
        <v>1041</v>
      </c>
      <c r="AM31" s="1" t="s">
        <v>919</v>
      </c>
      <c r="AO31" s="1" t="s">
        <v>919</v>
      </c>
    </row>
    <row r="32" spans="1:41">
      <c r="A32" s="1">
        <v>145165</v>
      </c>
      <c r="B32" s="1" t="s">
        <v>904</v>
      </c>
      <c r="C32" s="1" t="s">
        <v>905</v>
      </c>
      <c r="F32" s="1" t="s">
        <v>885</v>
      </c>
      <c r="G32" s="1" t="s">
        <v>1042</v>
      </c>
      <c r="H32" s="1" t="s">
        <v>1043</v>
      </c>
      <c r="I32" s="1" t="s">
        <v>922</v>
      </c>
      <c r="J32" s="1" t="s">
        <v>981</v>
      </c>
      <c r="K32" s="27">
        <v>45407.470138888886</v>
      </c>
      <c r="M32" s="1" t="s">
        <v>1044</v>
      </c>
      <c r="N32" s="28">
        <v>45397</v>
      </c>
      <c r="O32" s="28">
        <v>45411</v>
      </c>
      <c r="R32" s="1">
        <v>56</v>
      </c>
      <c r="S32" s="1">
        <v>56</v>
      </c>
      <c r="T32" s="1">
        <v>100</v>
      </c>
      <c r="U32" s="27">
        <v>45397.555555555555</v>
      </c>
      <c r="V32" s="27">
        <v>45407.470138888886</v>
      </c>
      <c r="W32" s="1" t="s">
        <v>981</v>
      </c>
      <c r="Y32" s="1" t="s">
        <v>1045</v>
      </c>
      <c r="Z32" s="1" t="s">
        <v>1046</v>
      </c>
      <c r="AA32" s="28">
        <v>45397</v>
      </c>
      <c r="AB32" s="28">
        <v>45398</v>
      </c>
      <c r="AC32" s="1" t="s">
        <v>142</v>
      </c>
      <c r="AE32" s="1" t="s">
        <v>912</v>
      </c>
      <c r="AF32" s="1" t="s">
        <v>913</v>
      </c>
      <c r="AG32" s="29">
        <v>1</v>
      </c>
      <c r="AH32" s="1" t="s">
        <v>914</v>
      </c>
      <c r="AI32" s="1" t="s">
        <v>915</v>
      </c>
      <c r="AJ32" s="1" t="s">
        <v>929</v>
      </c>
      <c r="AK32" s="1" t="s">
        <v>1047</v>
      </c>
      <c r="AL32" s="1" t="s">
        <v>1048</v>
      </c>
      <c r="AM32" s="1" t="s">
        <v>919</v>
      </c>
      <c r="AO32" s="1" t="s">
        <v>919</v>
      </c>
    </row>
    <row r="33" spans="1:41">
      <c r="A33" s="1">
        <v>144896</v>
      </c>
      <c r="B33" s="1" t="s">
        <v>904</v>
      </c>
      <c r="C33" s="1" t="s">
        <v>905</v>
      </c>
      <c r="F33" s="1" t="s">
        <v>885</v>
      </c>
      <c r="G33" s="1" t="s">
        <v>906</v>
      </c>
      <c r="H33" s="1" t="s">
        <v>1049</v>
      </c>
      <c r="I33" s="1" t="s">
        <v>981</v>
      </c>
      <c r="J33" s="1" t="s">
        <v>909</v>
      </c>
      <c r="K33" s="27">
        <v>45393.677777777775</v>
      </c>
      <c r="N33" s="28">
        <v>45392</v>
      </c>
      <c r="O33" s="28">
        <v>45392</v>
      </c>
      <c r="R33" s="1">
        <v>4</v>
      </c>
      <c r="S33" s="1">
        <v>4</v>
      </c>
      <c r="T33" s="1">
        <v>100</v>
      </c>
      <c r="U33" s="27">
        <v>45392.656944444447</v>
      </c>
      <c r="V33" s="27">
        <v>45393.677777777775</v>
      </c>
      <c r="W33" s="1" t="s">
        <v>922</v>
      </c>
      <c r="Y33" s="1" t="s">
        <v>1050</v>
      </c>
      <c r="Z33" s="1" t="s">
        <v>924</v>
      </c>
      <c r="AA33" s="28">
        <v>45392</v>
      </c>
      <c r="AB33" s="28">
        <v>45392</v>
      </c>
      <c r="AC33" s="1" t="s">
        <v>142</v>
      </c>
      <c r="AD33" s="1" t="s">
        <v>925</v>
      </c>
      <c r="AF33" s="1" t="s">
        <v>927</v>
      </c>
      <c r="AG33" s="29">
        <v>1</v>
      </c>
      <c r="AH33" s="1" t="s">
        <v>914</v>
      </c>
      <c r="AI33" s="1" t="s">
        <v>928</v>
      </c>
      <c r="AJ33" s="1" t="s">
        <v>929</v>
      </c>
      <c r="AK33" s="1" t="s">
        <v>1051</v>
      </c>
      <c r="AL33" s="1" t="s">
        <v>1052</v>
      </c>
      <c r="AM33" s="1" t="s">
        <v>919</v>
      </c>
      <c r="AO33" s="1" t="s">
        <v>919</v>
      </c>
    </row>
    <row r="34" spans="1:41">
      <c r="A34" s="1">
        <v>144875</v>
      </c>
      <c r="B34" s="1" t="s">
        <v>904</v>
      </c>
      <c r="C34" s="1" t="s">
        <v>905</v>
      </c>
      <c r="F34" s="1" t="s">
        <v>885</v>
      </c>
      <c r="G34" s="1" t="s">
        <v>1042</v>
      </c>
      <c r="H34" s="1" t="s">
        <v>1053</v>
      </c>
      <c r="I34" s="1" t="s">
        <v>909</v>
      </c>
      <c r="J34" s="1" t="s">
        <v>909</v>
      </c>
      <c r="K34" s="27">
        <v>45393.678472222222</v>
      </c>
      <c r="N34" s="28">
        <v>45392</v>
      </c>
      <c r="O34" s="28">
        <v>45393</v>
      </c>
      <c r="R34" s="1">
        <v>8</v>
      </c>
      <c r="S34" s="1">
        <v>8</v>
      </c>
      <c r="T34" s="1">
        <v>100</v>
      </c>
      <c r="U34" s="27">
        <v>45392.543749999997</v>
      </c>
      <c r="V34" s="27">
        <v>45393.678472222222</v>
      </c>
      <c r="W34" s="1" t="s">
        <v>922</v>
      </c>
      <c r="Y34" s="1" t="s">
        <v>1054</v>
      </c>
      <c r="Z34" s="1" t="s">
        <v>962</v>
      </c>
      <c r="AA34" s="28">
        <v>45393</v>
      </c>
      <c r="AB34" s="28">
        <v>45393</v>
      </c>
      <c r="AC34" s="1" t="s">
        <v>988</v>
      </c>
      <c r="AE34" s="1" t="s">
        <v>926</v>
      </c>
      <c r="AF34" s="1" t="s">
        <v>927</v>
      </c>
      <c r="AG34" s="29">
        <v>1</v>
      </c>
      <c r="AH34" s="1" t="s">
        <v>914</v>
      </c>
      <c r="AI34" s="1" t="s">
        <v>928</v>
      </c>
      <c r="AJ34" s="1" t="s">
        <v>929</v>
      </c>
      <c r="AK34" s="1" t="s">
        <v>1055</v>
      </c>
      <c r="AL34" s="1" t="s">
        <v>1056</v>
      </c>
      <c r="AM34" s="1" t="s">
        <v>919</v>
      </c>
      <c r="AO34" s="1" t="s">
        <v>919</v>
      </c>
    </row>
    <row r="35" spans="1:41">
      <c r="A35" s="1">
        <v>144783</v>
      </c>
      <c r="B35" s="1" t="s">
        <v>904</v>
      </c>
      <c r="C35" s="1" t="s">
        <v>905</v>
      </c>
      <c r="F35" s="1" t="s">
        <v>885</v>
      </c>
      <c r="G35" s="1" t="s">
        <v>906</v>
      </c>
      <c r="H35" s="1" t="s">
        <v>1057</v>
      </c>
      <c r="I35" s="1" t="s">
        <v>921</v>
      </c>
      <c r="J35" s="1" t="s">
        <v>922</v>
      </c>
      <c r="K35" s="27">
        <v>45392.435416666667</v>
      </c>
      <c r="N35" s="28">
        <v>45391</v>
      </c>
      <c r="O35" s="28">
        <v>45392</v>
      </c>
      <c r="R35" s="1">
        <v>0</v>
      </c>
      <c r="S35" s="1">
        <v>0</v>
      </c>
      <c r="T35" s="1">
        <v>100</v>
      </c>
      <c r="U35" s="27">
        <v>45391.60833333333</v>
      </c>
      <c r="V35" s="27">
        <v>45392.435416666667</v>
      </c>
      <c r="W35" s="1" t="s">
        <v>922</v>
      </c>
      <c r="Y35" s="1" t="s">
        <v>1058</v>
      </c>
      <c r="Z35" s="1" t="s">
        <v>962</v>
      </c>
      <c r="AA35" s="28">
        <v>45392</v>
      </c>
      <c r="AB35" s="28">
        <v>45392</v>
      </c>
      <c r="AC35" s="1" t="s">
        <v>38</v>
      </c>
      <c r="AD35" s="1" t="s">
        <v>1059</v>
      </c>
      <c r="AF35" s="1" t="s">
        <v>927</v>
      </c>
      <c r="AG35" s="29">
        <v>1</v>
      </c>
      <c r="AH35" s="1" t="s">
        <v>914</v>
      </c>
      <c r="AI35" s="1" t="s">
        <v>928</v>
      </c>
      <c r="AJ35" s="1" t="s">
        <v>929</v>
      </c>
      <c r="AK35" s="1" t="s">
        <v>1060</v>
      </c>
      <c r="AL35" s="1" t="s">
        <v>1061</v>
      </c>
      <c r="AM35" s="1" t="s">
        <v>919</v>
      </c>
      <c r="AO35" s="1" t="s">
        <v>919</v>
      </c>
    </row>
    <row r="36" spans="1:41">
      <c r="A36" s="1">
        <v>144779</v>
      </c>
      <c r="B36" s="1" t="s">
        <v>904</v>
      </c>
      <c r="C36" s="1" t="s">
        <v>905</v>
      </c>
      <c r="F36" s="1" t="s">
        <v>885</v>
      </c>
      <c r="G36" s="1" t="s">
        <v>906</v>
      </c>
      <c r="H36" s="1" t="s">
        <v>1062</v>
      </c>
      <c r="I36" s="1" t="s">
        <v>921</v>
      </c>
      <c r="J36" s="1" t="s">
        <v>922</v>
      </c>
      <c r="K36" s="27">
        <v>45392.449305555558</v>
      </c>
      <c r="N36" s="28">
        <v>45391</v>
      </c>
      <c r="O36" s="28">
        <v>45392</v>
      </c>
      <c r="R36" s="1">
        <v>0</v>
      </c>
      <c r="S36" s="1">
        <v>0</v>
      </c>
      <c r="T36" s="1">
        <v>100</v>
      </c>
      <c r="U36" s="27">
        <v>45391.593055555553</v>
      </c>
      <c r="V36" s="27">
        <v>45392.449305555558</v>
      </c>
      <c r="W36" s="1" t="s">
        <v>922</v>
      </c>
      <c r="Y36" s="1" t="s">
        <v>1063</v>
      </c>
      <c r="Z36" s="1" t="s">
        <v>962</v>
      </c>
      <c r="AA36" s="28">
        <v>45392</v>
      </c>
      <c r="AB36" s="28">
        <v>45392</v>
      </c>
      <c r="AC36" s="1" t="s">
        <v>38</v>
      </c>
      <c r="AD36" s="1" t="s">
        <v>983</v>
      </c>
      <c r="AF36" s="1" t="s">
        <v>927</v>
      </c>
      <c r="AG36" s="29">
        <v>1</v>
      </c>
      <c r="AH36" s="1" t="s">
        <v>914</v>
      </c>
      <c r="AI36" s="1" t="s">
        <v>928</v>
      </c>
      <c r="AJ36" s="1" t="s">
        <v>929</v>
      </c>
      <c r="AK36" s="1" t="s">
        <v>1064</v>
      </c>
      <c r="AL36" s="1" t="s">
        <v>1065</v>
      </c>
      <c r="AM36" s="1" t="s">
        <v>919</v>
      </c>
      <c r="AO36" s="1" t="s">
        <v>919</v>
      </c>
    </row>
    <row r="37" spans="1:41">
      <c r="A37" s="1">
        <v>144464</v>
      </c>
      <c r="B37" s="1" t="s">
        <v>904</v>
      </c>
      <c r="C37" s="1" t="s">
        <v>905</v>
      </c>
      <c r="F37" s="1" t="s">
        <v>885</v>
      </c>
      <c r="G37" s="1" t="s">
        <v>906</v>
      </c>
      <c r="H37" s="1" t="s">
        <v>1066</v>
      </c>
      <c r="I37" s="1" t="s">
        <v>921</v>
      </c>
      <c r="J37" s="1" t="s">
        <v>909</v>
      </c>
      <c r="K37" s="27">
        <v>45406.643750000003</v>
      </c>
      <c r="N37" s="28">
        <v>45386</v>
      </c>
      <c r="O37" s="28">
        <v>45401</v>
      </c>
      <c r="R37" s="1">
        <v>8</v>
      </c>
      <c r="S37" s="1">
        <v>8</v>
      </c>
      <c r="T37" s="1">
        <v>100</v>
      </c>
      <c r="U37" s="27">
        <v>45386.487500000003</v>
      </c>
      <c r="V37" s="27">
        <v>45406.643750000003</v>
      </c>
      <c r="W37" s="1" t="s">
        <v>922</v>
      </c>
      <c r="Y37" s="1" t="s">
        <v>1067</v>
      </c>
      <c r="Z37" s="1" t="s">
        <v>962</v>
      </c>
      <c r="AA37" s="28">
        <v>45397</v>
      </c>
      <c r="AB37" s="28">
        <v>45397</v>
      </c>
      <c r="AF37" s="1" t="s">
        <v>927</v>
      </c>
      <c r="AG37" s="29">
        <v>1</v>
      </c>
      <c r="AH37" s="1" t="s">
        <v>947</v>
      </c>
      <c r="AI37" s="1" t="s">
        <v>928</v>
      </c>
      <c r="AJ37" s="1" t="s">
        <v>929</v>
      </c>
      <c r="AK37" s="1" t="s">
        <v>1068</v>
      </c>
      <c r="AL37" s="1" t="s">
        <v>1069</v>
      </c>
      <c r="AM37" s="1" t="s">
        <v>919</v>
      </c>
      <c r="AO37" s="1" t="s">
        <v>919</v>
      </c>
    </row>
    <row r="38" spans="1:41">
      <c r="A38" s="1">
        <v>144400</v>
      </c>
      <c r="B38" s="1" t="s">
        <v>904</v>
      </c>
      <c r="C38" s="1" t="s">
        <v>905</v>
      </c>
      <c r="F38" s="1" t="s">
        <v>885</v>
      </c>
      <c r="G38" s="1" t="s">
        <v>906</v>
      </c>
      <c r="H38" s="1" t="s">
        <v>1070</v>
      </c>
      <c r="I38" s="1" t="s">
        <v>921</v>
      </c>
      <c r="J38" s="1" t="s">
        <v>921</v>
      </c>
      <c r="K38" s="27">
        <v>45387.734722222223</v>
      </c>
      <c r="N38" s="28">
        <v>45385</v>
      </c>
      <c r="O38" s="28">
        <v>45387</v>
      </c>
      <c r="R38" s="1">
        <v>2</v>
      </c>
      <c r="S38" s="1">
        <v>2</v>
      </c>
      <c r="T38" s="1">
        <v>100</v>
      </c>
      <c r="U38" s="27">
        <v>45385.654861111114</v>
      </c>
      <c r="V38" s="27">
        <v>45387.734722222223</v>
      </c>
      <c r="W38" s="1" t="s">
        <v>921</v>
      </c>
      <c r="Y38" s="1" t="s">
        <v>1071</v>
      </c>
      <c r="Z38" s="1" t="s">
        <v>962</v>
      </c>
      <c r="AA38" s="28">
        <v>45386</v>
      </c>
      <c r="AB38" s="28">
        <v>45386</v>
      </c>
      <c r="AC38" s="1" t="s">
        <v>23</v>
      </c>
      <c r="AD38" s="1" t="s">
        <v>993</v>
      </c>
      <c r="AF38" s="1" t="s">
        <v>927</v>
      </c>
      <c r="AG38" s="29">
        <v>1</v>
      </c>
      <c r="AH38" s="1" t="s">
        <v>947</v>
      </c>
      <c r="AI38" s="1" t="s">
        <v>928</v>
      </c>
      <c r="AJ38" s="1" t="s">
        <v>929</v>
      </c>
      <c r="AK38" s="1" t="s">
        <v>1072</v>
      </c>
      <c r="AL38" s="1" t="s">
        <v>1073</v>
      </c>
      <c r="AM38" s="1" t="s">
        <v>919</v>
      </c>
      <c r="AO38" s="1" t="s">
        <v>919</v>
      </c>
    </row>
    <row r="39" spans="1:41">
      <c r="A39" s="1">
        <v>144384</v>
      </c>
      <c r="B39" s="1" t="s">
        <v>904</v>
      </c>
      <c r="C39" s="1" t="s">
        <v>905</v>
      </c>
      <c r="F39" s="1" t="s">
        <v>885</v>
      </c>
      <c r="G39" s="1" t="s">
        <v>906</v>
      </c>
      <c r="H39" s="1" t="s">
        <v>1074</v>
      </c>
      <c r="I39" s="1" t="s">
        <v>921</v>
      </c>
      <c r="J39" s="1" t="s">
        <v>921</v>
      </c>
      <c r="K39" s="27">
        <v>45387.73541666667</v>
      </c>
      <c r="N39" s="28">
        <v>45385</v>
      </c>
      <c r="O39" s="28">
        <v>45394</v>
      </c>
      <c r="R39" s="1">
        <v>6</v>
      </c>
      <c r="S39" s="1">
        <v>6</v>
      </c>
      <c r="T39" s="1">
        <v>100</v>
      </c>
      <c r="U39" s="27">
        <v>45385.625</v>
      </c>
      <c r="V39" s="27">
        <v>45387.73541666667</v>
      </c>
      <c r="W39" s="1" t="s">
        <v>921</v>
      </c>
      <c r="Z39" s="1" t="s">
        <v>962</v>
      </c>
      <c r="AA39" s="28">
        <v>45386</v>
      </c>
      <c r="AB39" s="28">
        <v>45386</v>
      </c>
      <c r="AC39" s="1" t="s">
        <v>99</v>
      </c>
      <c r="AD39" s="1" t="s">
        <v>993</v>
      </c>
      <c r="AF39" s="1" t="s">
        <v>927</v>
      </c>
      <c r="AG39" s="29">
        <v>1</v>
      </c>
      <c r="AH39" s="1" t="s">
        <v>947</v>
      </c>
      <c r="AI39" s="1" t="s">
        <v>928</v>
      </c>
      <c r="AJ39" s="1" t="s">
        <v>929</v>
      </c>
      <c r="AK39" s="1" t="s">
        <v>1075</v>
      </c>
      <c r="AL39" s="1" t="s">
        <v>1076</v>
      </c>
      <c r="AM39" s="1" t="s">
        <v>919</v>
      </c>
      <c r="AO39" s="1" t="s">
        <v>919</v>
      </c>
    </row>
    <row r="40" spans="1:41">
      <c r="A40" s="1">
        <v>144236</v>
      </c>
      <c r="B40" s="1" t="s">
        <v>904</v>
      </c>
      <c r="C40" s="1" t="s">
        <v>905</v>
      </c>
      <c r="F40" s="1" t="s">
        <v>885</v>
      </c>
      <c r="G40" s="1" t="s">
        <v>906</v>
      </c>
      <c r="H40" s="1" t="s">
        <v>1077</v>
      </c>
      <c r="I40" s="1" t="s">
        <v>921</v>
      </c>
      <c r="J40" s="1" t="s">
        <v>921</v>
      </c>
      <c r="K40" s="27">
        <v>45383.74722222222</v>
      </c>
      <c r="N40" s="28">
        <v>45383</v>
      </c>
      <c r="O40" s="28">
        <v>45385</v>
      </c>
      <c r="R40" s="1">
        <v>0</v>
      </c>
      <c r="S40" s="1">
        <v>0</v>
      </c>
      <c r="T40" s="1">
        <v>100</v>
      </c>
      <c r="U40" s="27">
        <v>45383.569444444445</v>
      </c>
      <c r="V40" s="27">
        <v>45383.74722222222</v>
      </c>
      <c r="W40" s="1" t="s">
        <v>921</v>
      </c>
      <c r="Y40" s="1" t="s">
        <v>1078</v>
      </c>
      <c r="Z40" s="1" t="s">
        <v>962</v>
      </c>
      <c r="AA40" s="28">
        <v>45383</v>
      </c>
      <c r="AB40" s="28">
        <v>45383</v>
      </c>
      <c r="AC40" s="1" t="s">
        <v>38</v>
      </c>
      <c r="AD40" s="1" t="s">
        <v>1059</v>
      </c>
      <c r="AE40" s="1" t="s">
        <v>952</v>
      </c>
      <c r="AF40" s="1" t="s">
        <v>927</v>
      </c>
      <c r="AG40" s="29">
        <v>1</v>
      </c>
      <c r="AH40" s="1" t="s">
        <v>994</v>
      </c>
      <c r="AI40" s="1" t="s">
        <v>928</v>
      </c>
      <c r="AJ40" s="1" t="s">
        <v>929</v>
      </c>
      <c r="AK40" s="1" t="s">
        <v>1079</v>
      </c>
      <c r="AL40" s="1" t="s">
        <v>1080</v>
      </c>
      <c r="AM40" s="1" t="s">
        <v>919</v>
      </c>
      <c r="AO40" s="1" t="s">
        <v>919</v>
      </c>
    </row>
    <row r="41" spans="1:41">
      <c r="A41" s="1">
        <v>144045</v>
      </c>
      <c r="B41" s="1" t="s">
        <v>904</v>
      </c>
      <c r="C41" s="1" t="s">
        <v>905</v>
      </c>
      <c r="F41" s="1" t="s">
        <v>885</v>
      </c>
      <c r="G41" s="1" t="s">
        <v>906</v>
      </c>
      <c r="H41" s="1" t="s">
        <v>1081</v>
      </c>
      <c r="I41" s="1" t="s">
        <v>909</v>
      </c>
      <c r="J41" s="1" t="s">
        <v>909</v>
      </c>
      <c r="K41" s="27">
        <v>45384.589583333334</v>
      </c>
      <c r="M41" s="1" t="s">
        <v>1082</v>
      </c>
      <c r="N41" s="28">
        <v>45378</v>
      </c>
      <c r="O41" s="28">
        <v>45380</v>
      </c>
      <c r="R41" s="1">
        <v>0</v>
      </c>
      <c r="S41" s="1">
        <v>0</v>
      </c>
      <c r="T41" s="1">
        <v>100</v>
      </c>
      <c r="U41" s="27">
        <v>45378.683333333334</v>
      </c>
      <c r="V41" s="27">
        <v>45384.589583333334</v>
      </c>
      <c r="W41" s="1" t="s">
        <v>909</v>
      </c>
      <c r="Y41" s="1" t="s">
        <v>1083</v>
      </c>
      <c r="Z41" s="1" t="s">
        <v>962</v>
      </c>
      <c r="AA41" s="28">
        <v>45380</v>
      </c>
      <c r="AB41" s="28">
        <v>45380</v>
      </c>
      <c r="AC41" s="1" t="s">
        <v>38</v>
      </c>
      <c r="AD41" s="1" t="s">
        <v>1059</v>
      </c>
      <c r="AE41" s="1" t="s">
        <v>938</v>
      </c>
      <c r="AF41" s="1" t="s">
        <v>939</v>
      </c>
      <c r="AG41" s="29">
        <v>1</v>
      </c>
      <c r="AH41" s="1" t="s">
        <v>994</v>
      </c>
      <c r="AI41" s="1" t="s">
        <v>928</v>
      </c>
      <c r="AJ41" s="1" t="s">
        <v>929</v>
      </c>
      <c r="AK41" s="1" t="s">
        <v>1084</v>
      </c>
      <c r="AL41" s="1" t="s">
        <v>1085</v>
      </c>
      <c r="AM41" s="1" t="s">
        <v>919</v>
      </c>
      <c r="AO41" s="1" t="s">
        <v>919</v>
      </c>
    </row>
    <row r="42" spans="1:41">
      <c r="A42" s="1">
        <v>143978</v>
      </c>
      <c r="B42" s="1" t="s">
        <v>904</v>
      </c>
      <c r="C42" s="1" t="s">
        <v>905</v>
      </c>
      <c r="F42" s="1" t="s">
        <v>885</v>
      </c>
      <c r="G42" s="1" t="s">
        <v>906</v>
      </c>
      <c r="H42" s="1" t="s">
        <v>1086</v>
      </c>
      <c r="I42" s="1" t="s">
        <v>909</v>
      </c>
      <c r="J42" s="1" t="s">
        <v>909</v>
      </c>
      <c r="K42" s="27">
        <v>45384.589583333334</v>
      </c>
      <c r="M42" s="1" t="s">
        <v>1044</v>
      </c>
      <c r="N42" s="28">
        <v>45377</v>
      </c>
      <c r="O42" s="28">
        <v>45378</v>
      </c>
      <c r="R42" s="1">
        <v>0</v>
      </c>
      <c r="S42" s="1">
        <v>0</v>
      </c>
      <c r="T42" s="1">
        <v>100</v>
      </c>
      <c r="U42" s="27">
        <v>45377.660416666666</v>
      </c>
      <c r="V42" s="27">
        <v>45384.589583333334</v>
      </c>
      <c r="W42" s="1" t="s">
        <v>909</v>
      </c>
      <c r="Y42" s="1" t="s">
        <v>1087</v>
      </c>
      <c r="Z42" s="1" t="s">
        <v>924</v>
      </c>
      <c r="AA42" s="28">
        <v>45377</v>
      </c>
      <c r="AB42" s="28">
        <v>45377</v>
      </c>
      <c r="AC42" s="1" t="s">
        <v>68</v>
      </c>
      <c r="AF42" s="1" t="s">
        <v>939</v>
      </c>
      <c r="AG42" s="29">
        <v>1</v>
      </c>
      <c r="AH42" s="1" t="s">
        <v>994</v>
      </c>
      <c r="AI42" s="1" t="s">
        <v>928</v>
      </c>
      <c r="AJ42" s="1" t="s">
        <v>929</v>
      </c>
      <c r="AK42" s="1" t="s">
        <v>1088</v>
      </c>
      <c r="AL42" s="1" t="s">
        <v>1089</v>
      </c>
      <c r="AM42" s="1" t="s">
        <v>919</v>
      </c>
      <c r="AO42" s="1" t="s">
        <v>919</v>
      </c>
    </row>
    <row r="43" spans="1:41">
      <c r="A43" s="1">
        <v>143973</v>
      </c>
      <c r="B43" s="1" t="s">
        <v>904</v>
      </c>
      <c r="C43" s="1" t="s">
        <v>905</v>
      </c>
      <c r="F43" s="1" t="s">
        <v>885</v>
      </c>
      <c r="G43" s="1" t="s">
        <v>906</v>
      </c>
      <c r="H43" s="1" t="s">
        <v>1090</v>
      </c>
      <c r="I43" s="1" t="s">
        <v>909</v>
      </c>
      <c r="J43" s="1" t="s">
        <v>922</v>
      </c>
      <c r="K43" s="27">
        <v>45394.723611111112</v>
      </c>
      <c r="M43" s="1" t="s">
        <v>1044</v>
      </c>
      <c r="N43" s="28">
        <v>45377</v>
      </c>
      <c r="O43" s="28">
        <v>45394</v>
      </c>
      <c r="R43" s="1">
        <v>4</v>
      </c>
      <c r="S43" s="1">
        <v>4</v>
      </c>
      <c r="T43" s="1">
        <v>100</v>
      </c>
      <c r="U43" s="27">
        <v>45377.623611111114</v>
      </c>
      <c r="V43" s="27">
        <v>45394.723611111112</v>
      </c>
      <c r="W43" s="1" t="s">
        <v>922</v>
      </c>
      <c r="Y43" s="1" t="s">
        <v>1091</v>
      </c>
      <c r="Z43" s="1" t="s">
        <v>962</v>
      </c>
      <c r="AA43" s="28">
        <v>45377</v>
      </c>
      <c r="AB43" s="28">
        <v>45378</v>
      </c>
      <c r="AC43" s="1" t="s">
        <v>1092</v>
      </c>
      <c r="AF43" s="1" t="s">
        <v>939</v>
      </c>
      <c r="AG43" s="29">
        <v>1</v>
      </c>
      <c r="AH43" s="1" t="s">
        <v>914</v>
      </c>
      <c r="AI43" s="1" t="s">
        <v>928</v>
      </c>
      <c r="AJ43" s="1" t="s">
        <v>929</v>
      </c>
      <c r="AK43" s="1" t="s">
        <v>1093</v>
      </c>
      <c r="AL43" s="1" t="s">
        <v>1094</v>
      </c>
      <c r="AM43" s="1" t="s">
        <v>919</v>
      </c>
      <c r="AO43" s="1" t="s">
        <v>919</v>
      </c>
    </row>
    <row r="44" spans="1:41">
      <c r="A44" s="1">
        <v>143969</v>
      </c>
      <c r="B44" s="1" t="s">
        <v>904</v>
      </c>
      <c r="C44" s="1" t="s">
        <v>905</v>
      </c>
      <c r="F44" s="1" t="s">
        <v>885</v>
      </c>
      <c r="G44" s="1" t="s">
        <v>906</v>
      </c>
      <c r="H44" s="1" t="s">
        <v>1095</v>
      </c>
      <c r="I44" s="1" t="s">
        <v>909</v>
      </c>
      <c r="J44" s="1" t="s">
        <v>909</v>
      </c>
      <c r="K44" s="27">
        <v>45384.589583333334</v>
      </c>
      <c r="M44" s="1" t="s">
        <v>1044</v>
      </c>
      <c r="N44" s="28">
        <v>45377</v>
      </c>
      <c r="O44" s="28">
        <v>45377</v>
      </c>
      <c r="R44" s="1">
        <v>0</v>
      </c>
      <c r="S44" s="1">
        <v>0</v>
      </c>
      <c r="T44" s="1">
        <v>100</v>
      </c>
      <c r="U44" s="27">
        <v>45377.607638888891</v>
      </c>
      <c r="V44" s="27">
        <v>45384.589583333334</v>
      </c>
      <c r="W44" s="1" t="s">
        <v>909</v>
      </c>
      <c r="Y44" s="1" t="s">
        <v>1096</v>
      </c>
      <c r="Z44" s="1" t="s">
        <v>962</v>
      </c>
      <c r="AA44" s="28">
        <v>45377</v>
      </c>
      <c r="AB44" s="28">
        <v>45377</v>
      </c>
      <c r="AC44" s="1" t="s">
        <v>1092</v>
      </c>
      <c r="AF44" s="1" t="s">
        <v>939</v>
      </c>
      <c r="AG44" s="29">
        <v>1</v>
      </c>
      <c r="AH44" s="1" t="s">
        <v>914</v>
      </c>
      <c r="AI44" s="1" t="s">
        <v>928</v>
      </c>
      <c r="AJ44" s="1" t="s">
        <v>929</v>
      </c>
      <c r="AK44" s="1" t="s">
        <v>1093</v>
      </c>
      <c r="AL44" s="1" t="s">
        <v>1094</v>
      </c>
      <c r="AM44" s="1" t="s">
        <v>919</v>
      </c>
      <c r="AO44" s="1" t="s">
        <v>919</v>
      </c>
    </row>
    <row r="45" spans="1:41">
      <c r="A45" s="1">
        <v>143960</v>
      </c>
      <c r="B45" s="1" t="s">
        <v>904</v>
      </c>
      <c r="C45" s="1" t="s">
        <v>905</v>
      </c>
      <c r="F45" s="1" t="s">
        <v>885</v>
      </c>
      <c r="G45" s="1" t="s">
        <v>1042</v>
      </c>
      <c r="H45" s="1" t="s">
        <v>1097</v>
      </c>
      <c r="I45" s="1" t="s">
        <v>909</v>
      </c>
      <c r="J45" s="1" t="s">
        <v>909</v>
      </c>
      <c r="K45" s="27">
        <v>45384.589583333334</v>
      </c>
      <c r="M45" s="1" t="s">
        <v>1044</v>
      </c>
      <c r="N45" s="28">
        <v>45377</v>
      </c>
      <c r="O45" s="28">
        <v>45378</v>
      </c>
      <c r="R45" s="1">
        <v>0</v>
      </c>
      <c r="S45" s="1">
        <v>0</v>
      </c>
      <c r="T45" s="1">
        <v>100</v>
      </c>
      <c r="U45" s="27">
        <v>45377.584027777775</v>
      </c>
      <c r="V45" s="27">
        <v>45384.589583333334</v>
      </c>
      <c r="W45" s="1" t="s">
        <v>909</v>
      </c>
      <c r="Y45" s="1" t="s">
        <v>1098</v>
      </c>
      <c r="Z45" s="1" t="s">
        <v>962</v>
      </c>
      <c r="AA45" s="28">
        <v>45377</v>
      </c>
      <c r="AB45" s="28">
        <v>45377</v>
      </c>
      <c r="AC45" s="1" t="s">
        <v>1092</v>
      </c>
      <c r="AE45" s="1" t="s">
        <v>938</v>
      </c>
      <c r="AF45" s="1" t="s">
        <v>939</v>
      </c>
      <c r="AG45" s="29">
        <v>1</v>
      </c>
      <c r="AH45" s="1" t="s">
        <v>914</v>
      </c>
      <c r="AI45" s="1" t="s">
        <v>928</v>
      </c>
      <c r="AJ45" s="1" t="s">
        <v>929</v>
      </c>
      <c r="AK45" s="1" t="s">
        <v>1093</v>
      </c>
      <c r="AL45" s="1" t="s">
        <v>1094</v>
      </c>
      <c r="AM45" s="1" t="s">
        <v>919</v>
      </c>
      <c r="AO45" s="1" t="s">
        <v>919</v>
      </c>
    </row>
    <row r="46" spans="1:41">
      <c r="A46" s="1">
        <v>143950</v>
      </c>
      <c r="B46" s="1" t="s">
        <v>904</v>
      </c>
      <c r="C46" s="1" t="s">
        <v>905</v>
      </c>
      <c r="F46" s="1" t="s">
        <v>885</v>
      </c>
      <c r="G46" s="1" t="s">
        <v>906</v>
      </c>
      <c r="H46" s="1" t="s">
        <v>1099</v>
      </c>
      <c r="I46" s="1" t="s">
        <v>909</v>
      </c>
      <c r="J46" s="1" t="s">
        <v>909</v>
      </c>
      <c r="K46" s="27">
        <v>45384.587500000001</v>
      </c>
      <c r="M46" s="1" t="s">
        <v>1044</v>
      </c>
      <c r="N46" s="28">
        <v>45377</v>
      </c>
      <c r="O46" s="28">
        <v>45378</v>
      </c>
      <c r="R46" s="1">
        <v>0</v>
      </c>
      <c r="S46" s="1">
        <v>0</v>
      </c>
      <c r="T46" s="1">
        <v>100</v>
      </c>
      <c r="U46" s="27">
        <v>45377.496527777781</v>
      </c>
      <c r="V46" s="27">
        <v>45384.587500000001</v>
      </c>
      <c r="W46" s="1" t="s">
        <v>909</v>
      </c>
      <c r="Y46" s="1" t="s">
        <v>1096</v>
      </c>
      <c r="Z46" s="1" t="s">
        <v>924</v>
      </c>
      <c r="AA46" s="28">
        <v>45377</v>
      </c>
      <c r="AB46" s="28">
        <v>45377</v>
      </c>
      <c r="AC46" s="1" t="s">
        <v>68</v>
      </c>
      <c r="AF46" s="1" t="s">
        <v>939</v>
      </c>
      <c r="AG46" s="29">
        <v>1</v>
      </c>
      <c r="AH46" s="1" t="s">
        <v>914</v>
      </c>
      <c r="AI46" s="1" t="s">
        <v>928</v>
      </c>
      <c r="AJ46" s="1" t="s">
        <v>929</v>
      </c>
      <c r="AK46" s="1" t="s">
        <v>1093</v>
      </c>
      <c r="AL46" s="1" t="s">
        <v>1094</v>
      </c>
      <c r="AM46" s="1" t="s">
        <v>919</v>
      </c>
      <c r="AO46" s="1" t="s">
        <v>919</v>
      </c>
    </row>
    <row r="47" spans="1:41">
      <c r="A47" s="1">
        <v>143023</v>
      </c>
      <c r="B47" s="1" t="s">
        <v>904</v>
      </c>
      <c r="C47" s="1" t="s">
        <v>905</v>
      </c>
      <c r="F47" s="1" t="s">
        <v>885</v>
      </c>
      <c r="G47" s="1" t="s">
        <v>906</v>
      </c>
      <c r="H47" s="1" t="s">
        <v>1100</v>
      </c>
      <c r="I47" s="1" t="s">
        <v>1101</v>
      </c>
      <c r="J47" s="1" t="s">
        <v>1101</v>
      </c>
      <c r="K47" s="27">
        <v>45369.631249999999</v>
      </c>
      <c r="N47" s="28">
        <v>45366</v>
      </c>
      <c r="O47" s="28">
        <v>45369</v>
      </c>
      <c r="R47" s="1">
        <v>0</v>
      </c>
      <c r="S47" s="1">
        <v>0</v>
      </c>
      <c r="T47" s="1">
        <v>100</v>
      </c>
      <c r="U47" s="27">
        <v>45366.654861111114</v>
      </c>
      <c r="V47" s="27">
        <v>45369.631249999999</v>
      </c>
      <c r="W47" s="1" t="s">
        <v>922</v>
      </c>
      <c r="Y47" s="1" t="s">
        <v>1102</v>
      </c>
      <c r="Z47" s="1" t="s">
        <v>962</v>
      </c>
      <c r="AA47" s="28">
        <v>45369</v>
      </c>
      <c r="AB47" s="28">
        <v>45369</v>
      </c>
      <c r="AC47" s="1" t="s">
        <v>38</v>
      </c>
      <c r="AD47" s="1" t="s">
        <v>993</v>
      </c>
      <c r="AE47" s="1" t="s">
        <v>952</v>
      </c>
      <c r="AF47" s="1" t="s">
        <v>927</v>
      </c>
      <c r="AG47" s="29">
        <v>1</v>
      </c>
      <c r="AH47" s="1" t="s">
        <v>947</v>
      </c>
      <c r="AI47" s="1" t="s">
        <v>928</v>
      </c>
      <c r="AJ47" s="1" t="s">
        <v>929</v>
      </c>
      <c r="AK47" s="1" t="s">
        <v>1103</v>
      </c>
      <c r="AL47" s="1" t="s">
        <v>1104</v>
      </c>
      <c r="AM47" s="1" t="s">
        <v>919</v>
      </c>
      <c r="AO47" s="1" t="s">
        <v>919</v>
      </c>
    </row>
    <row r="48" spans="1:41">
      <c r="A48" s="1">
        <v>142955</v>
      </c>
      <c r="B48" s="1" t="s">
        <v>904</v>
      </c>
      <c r="C48" s="1" t="s">
        <v>905</v>
      </c>
      <c r="F48" s="1" t="s">
        <v>885</v>
      </c>
      <c r="G48" s="1" t="s">
        <v>906</v>
      </c>
      <c r="H48" s="1" t="s">
        <v>1105</v>
      </c>
      <c r="I48" s="1" t="s">
        <v>922</v>
      </c>
      <c r="J48" s="1" t="s">
        <v>908</v>
      </c>
      <c r="K48" s="27">
        <v>45370.396527777775</v>
      </c>
      <c r="N48" s="28">
        <v>45365</v>
      </c>
      <c r="O48" s="28">
        <v>45366</v>
      </c>
      <c r="R48" s="1">
        <v>42</v>
      </c>
      <c r="S48" s="1">
        <v>42</v>
      </c>
      <c r="T48" s="1">
        <v>100</v>
      </c>
      <c r="U48" s="27">
        <v>45365.440972222219</v>
      </c>
      <c r="V48" s="27">
        <v>45370.396527777775</v>
      </c>
      <c r="W48" s="1" t="s">
        <v>922</v>
      </c>
      <c r="X48" s="1" t="s">
        <v>1106</v>
      </c>
      <c r="Z48" s="1" t="s">
        <v>962</v>
      </c>
      <c r="AA48" s="28">
        <v>45366</v>
      </c>
      <c r="AB48" s="28">
        <v>45366</v>
      </c>
      <c r="AC48" s="1" t="s">
        <v>863</v>
      </c>
      <c r="AE48" s="1" t="s">
        <v>912</v>
      </c>
      <c r="AF48" s="1" t="s">
        <v>913</v>
      </c>
      <c r="AG48" s="29">
        <v>1</v>
      </c>
      <c r="AH48" s="1" t="s">
        <v>928</v>
      </c>
      <c r="AI48" s="1" t="s">
        <v>1039</v>
      </c>
      <c r="AJ48" s="1" t="s">
        <v>916</v>
      </c>
      <c r="AK48" s="1" t="s">
        <v>949</v>
      </c>
      <c r="AL48" s="1" t="s">
        <v>949</v>
      </c>
      <c r="AM48" s="1" t="s">
        <v>919</v>
      </c>
      <c r="AO48" s="1" t="s">
        <v>919</v>
      </c>
    </row>
    <row r="49" spans="1:41">
      <c r="A49" s="1">
        <v>142951</v>
      </c>
      <c r="B49" s="1" t="s">
        <v>904</v>
      </c>
      <c r="C49" s="1" t="s">
        <v>905</v>
      </c>
      <c r="F49" s="1" t="s">
        <v>885</v>
      </c>
      <c r="G49" s="1" t="s">
        <v>906</v>
      </c>
      <c r="H49" s="1" t="s">
        <v>1107</v>
      </c>
      <c r="I49" s="1" t="s">
        <v>981</v>
      </c>
      <c r="J49" s="1" t="s">
        <v>908</v>
      </c>
      <c r="K49" s="27">
        <v>45369.397916666669</v>
      </c>
      <c r="N49" s="28">
        <v>45365</v>
      </c>
      <c r="O49" s="28">
        <v>45366</v>
      </c>
      <c r="R49" s="1">
        <v>24</v>
      </c>
      <c r="S49" s="1">
        <v>24</v>
      </c>
      <c r="T49" s="1">
        <v>100</v>
      </c>
      <c r="U49" s="27">
        <v>45365.413194444445</v>
      </c>
      <c r="V49" s="27">
        <v>45369.397916666669</v>
      </c>
      <c r="W49" s="1" t="s">
        <v>1101</v>
      </c>
      <c r="Y49" s="1" t="s">
        <v>1108</v>
      </c>
      <c r="Z49" s="1" t="s">
        <v>924</v>
      </c>
      <c r="AA49" s="28">
        <v>45365</v>
      </c>
      <c r="AB49" s="28">
        <v>45366</v>
      </c>
      <c r="AC49" s="1" t="s">
        <v>127</v>
      </c>
      <c r="AD49" s="1" t="s">
        <v>925</v>
      </c>
      <c r="AE49" s="1" t="s">
        <v>912</v>
      </c>
      <c r="AF49" s="1" t="s">
        <v>913</v>
      </c>
      <c r="AG49" s="29">
        <v>1</v>
      </c>
      <c r="AH49" s="1" t="s">
        <v>914</v>
      </c>
      <c r="AI49" s="1" t="s">
        <v>928</v>
      </c>
      <c r="AJ49" s="1" t="s">
        <v>916</v>
      </c>
      <c r="AK49" s="1" t="s">
        <v>1109</v>
      </c>
      <c r="AL49" s="1" t="s">
        <v>1110</v>
      </c>
      <c r="AM49" s="1" t="s">
        <v>919</v>
      </c>
      <c r="AO49" s="1" t="s">
        <v>919</v>
      </c>
    </row>
    <row r="50" spans="1:41">
      <c r="A50" s="1">
        <v>142905</v>
      </c>
      <c r="B50" s="1" t="s">
        <v>904</v>
      </c>
      <c r="C50" s="1" t="s">
        <v>905</v>
      </c>
      <c r="F50" s="1" t="s">
        <v>885</v>
      </c>
      <c r="G50" s="1" t="s">
        <v>906</v>
      </c>
      <c r="H50" s="1" t="s">
        <v>1111</v>
      </c>
      <c r="I50" s="1" t="s">
        <v>922</v>
      </c>
      <c r="J50" s="1" t="s">
        <v>908</v>
      </c>
      <c r="K50" s="27">
        <v>45369.397916666669</v>
      </c>
      <c r="N50" s="28">
        <v>45364</v>
      </c>
      <c r="O50" s="28">
        <v>45373</v>
      </c>
      <c r="R50" s="1">
        <v>10</v>
      </c>
      <c r="S50" s="1">
        <v>10</v>
      </c>
      <c r="T50" s="1">
        <v>100</v>
      </c>
      <c r="U50" s="27">
        <v>45364.775694444441</v>
      </c>
      <c r="V50" s="27">
        <v>45369.397916666669</v>
      </c>
      <c r="W50" s="1" t="s">
        <v>1101</v>
      </c>
      <c r="Y50" s="1" t="s">
        <v>1112</v>
      </c>
      <c r="Z50" s="1" t="s">
        <v>924</v>
      </c>
      <c r="AA50" s="28">
        <v>45366</v>
      </c>
      <c r="AB50" s="28">
        <v>45366</v>
      </c>
      <c r="AC50" s="1" t="s">
        <v>127</v>
      </c>
      <c r="AD50" s="1" t="s">
        <v>1059</v>
      </c>
      <c r="AE50" s="1" t="s">
        <v>912</v>
      </c>
      <c r="AF50" s="1" t="s">
        <v>913</v>
      </c>
      <c r="AG50" s="29">
        <v>1</v>
      </c>
      <c r="AH50" s="1" t="s">
        <v>914</v>
      </c>
      <c r="AI50" s="1" t="s">
        <v>928</v>
      </c>
      <c r="AJ50" s="1" t="s">
        <v>916</v>
      </c>
      <c r="AK50" s="1" t="s">
        <v>1113</v>
      </c>
      <c r="AL50" s="1" t="s">
        <v>1114</v>
      </c>
      <c r="AM50" s="1" t="s">
        <v>919</v>
      </c>
      <c r="AO50" s="1" t="s">
        <v>919</v>
      </c>
    </row>
    <row r="51" spans="1:41">
      <c r="A51" s="1">
        <v>142904</v>
      </c>
      <c r="B51" s="1" t="s">
        <v>904</v>
      </c>
      <c r="C51" s="1" t="s">
        <v>905</v>
      </c>
      <c r="F51" s="1" t="s">
        <v>885</v>
      </c>
      <c r="G51" s="1" t="s">
        <v>906</v>
      </c>
      <c r="H51" s="1" t="s">
        <v>1115</v>
      </c>
      <c r="I51" s="1" t="s">
        <v>922</v>
      </c>
      <c r="J51" s="1" t="s">
        <v>908</v>
      </c>
      <c r="K51" s="27">
        <v>45369.395138888889</v>
      </c>
      <c r="N51" s="28">
        <v>45364</v>
      </c>
      <c r="O51" s="28">
        <v>45366</v>
      </c>
      <c r="R51" s="1">
        <v>8</v>
      </c>
      <c r="S51" s="1">
        <v>8</v>
      </c>
      <c r="T51" s="1">
        <v>100</v>
      </c>
      <c r="U51" s="27">
        <v>45364.775000000001</v>
      </c>
      <c r="V51" s="27">
        <v>45369.395138888889</v>
      </c>
      <c r="W51" s="1" t="s">
        <v>1101</v>
      </c>
      <c r="Y51" s="1" t="s">
        <v>1116</v>
      </c>
      <c r="Z51" s="1" t="s">
        <v>924</v>
      </c>
      <c r="AA51" s="28">
        <v>45365</v>
      </c>
      <c r="AB51" s="28">
        <v>45366</v>
      </c>
      <c r="AC51" s="1" t="s">
        <v>127</v>
      </c>
      <c r="AD51" s="1" t="s">
        <v>983</v>
      </c>
      <c r="AE51" s="1" t="s">
        <v>912</v>
      </c>
      <c r="AF51" s="1" t="s">
        <v>913</v>
      </c>
      <c r="AG51" s="29">
        <v>1</v>
      </c>
      <c r="AH51" s="1" t="s">
        <v>914</v>
      </c>
      <c r="AI51" s="1" t="s">
        <v>928</v>
      </c>
      <c r="AJ51" s="1" t="s">
        <v>916</v>
      </c>
      <c r="AK51" s="1" t="s">
        <v>1117</v>
      </c>
      <c r="AL51" s="1" t="s">
        <v>1118</v>
      </c>
      <c r="AM51" s="1" t="s">
        <v>919</v>
      </c>
      <c r="AO51" s="1" t="s">
        <v>919</v>
      </c>
    </row>
    <row r="52" spans="1:41">
      <c r="A52" s="1">
        <v>142903</v>
      </c>
      <c r="B52" s="1" t="s">
        <v>904</v>
      </c>
      <c r="C52" s="1" t="s">
        <v>905</v>
      </c>
      <c r="F52" s="1" t="s">
        <v>885</v>
      </c>
      <c r="G52" s="1" t="s">
        <v>1042</v>
      </c>
      <c r="H52" s="1" t="s">
        <v>1119</v>
      </c>
      <c r="I52" s="1" t="s">
        <v>922</v>
      </c>
      <c r="J52" s="1" t="s">
        <v>908</v>
      </c>
      <c r="K52" s="27">
        <v>45420.655555555553</v>
      </c>
      <c r="N52" s="28">
        <v>45364</v>
      </c>
      <c r="O52" s="28">
        <v>45401</v>
      </c>
      <c r="R52" s="1">
        <v>2</v>
      </c>
      <c r="S52" s="1">
        <v>2</v>
      </c>
      <c r="T52" s="1">
        <v>100</v>
      </c>
      <c r="U52" s="27">
        <v>45364.774305555555</v>
      </c>
      <c r="V52" s="27">
        <v>45420.655555555553</v>
      </c>
      <c r="W52" s="1" t="s">
        <v>922</v>
      </c>
      <c r="Y52" s="1" t="s">
        <v>1120</v>
      </c>
      <c r="Z52" s="1" t="s">
        <v>924</v>
      </c>
      <c r="AA52" s="28">
        <v>45420</v>
      </c>
      <c r="AB52" s="28">
        <v>45420</v>
      </c>
      <c r="AC52" s="1" t="s">
        <v>101</v>
      </c>
      <c r="AD52" s="1" t="s">
        <v>1059</v>
      </c>
      <c r="AE52" s="1" t="s">
        <v>912</v>
      </c>
      <c r="AF52" s="1" t="s">
        <v>913</v>
      </c>
      <c r="AG52" s="29">
        <v>1</v>
      </c>
      <c r="AH52" s="1" t="s">
        <v>928</v>
      </c>
      <c r="AI52" s="1" t="s">
        <v>928</v>
      </c>
      <c r="AJ52" s="1" t="s">
        <v>916</v>
      </c>
      <c r="AK52" s="1" t="s">
        <v>1121</v>
      </c>
      <c r="AL52" s="1" t="s">
        <v>1122</v>
      </c>
      <c r="AM52" s="1" t="s">
        <v>919</v>
      </c>
      <c r="AO52" s="1" t="s">
        <v>919</v>
      </c>
    </row>
    <row r="53" spans="1:41">
      <c r="A53" s="1">
        <v>142630</v>
      </c>
      <c r="B53" s="1" t="s">
        <v>904</v>
      </c>
      <c r="C53" s="1" t="s">
        <v>905</v>
      </c>
      <c r="F53" s="1" t="s">
        <v>885</v>
      </c>
      <c r="G53" s="1" t="s">
        <v>906</v>
      </c>
      <c r="H53" s="1" t="s">
        <v>1123</v>
      </c>
      <c r="I53" s="1" t="s">
        <v>1101</v>
      </c>
      <c r="J53" s="1" t="s">
        <v>1101</v>
      </c>
      <c r="K53" s="27">
        <v>45362.655555555553</v>
      </c>
      <c r="N53" s="28">
        <v>45362</v>
      </c>
      <c r="O53" s="28">
        <v>45363</v>
      </c>
      <c r="P53" s="1">
        <v>1</v>
      </c>
      <c r="Q53" s="1">
        <v>1</v>
      </c>
      <c r="R53" s="1">
        <v>0</v>
      </c>
      <c r="S53" s="1">
        <v>0</v>
      </c>
      <c r="T53" s="1">
        <v>100</v>
      </c>
      <c r="U53" s="27">
        <v>45362.433333333334</v>
      </c>
      <c r="V53" s="27">
        <v>45362.655555555553</v>
      </c>
      <c r="W53" s="1" t="s">
        <v>1101</v>
      </c>
      <c r="Y53" s="1" t="s">
        <v>1124</v>
      </c>
      <c r="Z53" s="1" t="s">
        <v>924</v>
      </c>
      <c r="AA53" s="28">
        <v>45362</v>
      </c>
      <c r="AB53" s="28">
        <v>45362</v>
      </c>
      <c r="AC53" s="1" t="s">
        <v>104</v>
      </c>
      <c r="AD53" s="1" t="s">
        <v>993</v>
      </c>
      <c r="AE53" s="1" t="s">
        <v>952</v>
      </c>
      <c r="AF53" s="1" t="s">
        <v>927</v>
      </c>
      <c r="AG53" s="29">
        <v>1</v>
      </c>
      <c r="AH53" s="1" t="s">
        <v>914</v>
      </c>
      <c r="AI53" s="1" t="s">
        <v>928</v>
      </c>
      <c r="AJ53" s="1" t="s">
        <v>929</v>
      </c>
      <c r="AK53" s="1" t="s">
        <v>1125</v>
      </c>
      <c r="AL53" s="1" t="s">
        <v>1126</v>
      </c>
      <c r="AM53" s="1" t="s">
        <v>919</v>
      </c>
      <c r="AO53" s="1" t="s">
        <v>919</v>
      </c>
    </row>
    <row r="54" spans="1:41">
      <c r="A54" s="1">
        <v>142549</v>
      </c>
      <c r="B54" s="1" t="s">
        <v>904</v>
      </c>
      <c r="C54" s="1" t="s">
        <v>905</v>
      </c>
      <c r="F54" s="1" t="s">
        <v>885</v>
      </c>
      <c r="G54" s="1" t="s">
        <v>906</v>
      </c>
      <c r="H54" s="1" t="s">
        <v>1127</v>
      </c>
      <c r="I54" s="1" t="s">
        <v>922</v>
      </c>
      <c r="J54" s="1" t="s">
        <v>922</v>
      </c>
      <c r="K54" s="27">
        <v>45365.631249999999</v>
      </c>
      <c r="N54" s="28">
        <v>45359</v>
      </c>
      <c r="O54" s="28">
        <v>45373</v>
      </c>
      <c r="R54" s="1">
        <v>0</v>
      </c>
      <c r="S54" s="1">
        <v>0</v>
      </c>
      <c r="T54" s="1">
        <v>100</v>
      </c>
      <c r="U54" s="27">
        <v>45359.478472222225</v>
      </c>
      <c r="V54" s="27">
        <v>45365.631249999999</v>
      </c>
      <c r="W54" s="1" t="s">
        <v>922</v>
      </c>
      <c r="Y54" s="1" t="s">
        <v>1128</v>
      </c>
      <c r="Z54" s="1" t="s">
        <v>924</v>
      </c>
      <c r="AA54" s="28">
        <v>45362</v>
      </c>
      <c r="AB54" s="28">
        <v>45362</v>
      </c>
      <c r="AC54" s="1" t="s">
        <v>988</v>
      </c>
      <c r="AD54" s="1" t="s">
        <v>993</v>
      </c>
      <c r="AF54" s="1" t="s">
        <v>913</v>
      </c>
      <c r="AG54" s="29">
        <v>1</v>
      </c>
      <c r="AH54" s="1" t="s">
        <v>994</v>
      </c>
      <c r="AI54" s="1" t="s">
        <v>928</v>
      </c>
      <c r="AJ54" s="1" t="s">
        <v>929</v>
      </c>
      <c r="AK54" s="1" t="s">
        <v>1129</v>
      </c>
      <c r="AL54" s="1" t="s">
        <v>1130</v>
      </c>
      <c r="AM54" s="1" t="s">
        <v>919</v>
      </c>
      <c r="AO54" s="1" t="s">
        <v>919</v>
      </c>
    </row>
    <row r="55" spans="1:41">
      <c r="A55" s="1">
        <v>142546</v>
      </c>
      <c r="B55" s="1" t="s">
        <v>904</v>
      </c>
      <c r="C55" s="1" t="s">
        <v>905</v>
      </c>
      <c r="F55" s="1" t="s">
        <v>885</v>
      </c>
      <c r="G55" s="1" t="s">
        <v>906</v>
      </c>
      <c r="H55" s="1" t="s">
        <v>1131</v>
      </c>
      <c r="I55" s="1" t="s">
        <v>922</v>
      </c>
      <c r="J55" s="1" t="s">
        <v>922</v>
      </c>
      <c r="K55" s="27">
        <v>45362.756944444445</v>
      </c>
      <c r="N55" s="28">
        <v>45359</v>
      </c>
      <c r="O55" s="28">
        <v>45373</v>
      </c>
      <c r="R55" s="1">
        <v>0</v>
      </c>
      <c r="S55" s="1">
        <v>0</v>
      </c>
      <c r="T55" s="1">
        <v>100</v>
      </c>
      <c r="U55" s="27">
        <v>45359.465277777781</v>
      </c>
      <c r="V55" s="27">
        <v>45362.756944444445</v>
      </c>
      <c r="W55" s="1" t="s">
        <v>922</v>
      </c>
      <c r="Y55" s="1" t="s">
        <v>1132</v>
      </c>
      <c r="Z55" s="1" t="s">
        <v>924</v>
      </c>
      <c r="AA55" s="28">
        <v>45359</v>
      </c>
      <c r="AB55" s="28">
        <v>45359</v>
      </c>
      <c r="AC55" s="1" t="s">
        <v>98</v>
      </c>
      <c r="AD55" s="1" t="s">
        <v>993</v>
      </c>
      <c r="AF55" s="1" t="s">
        <v>913</v>
      </c>
      <c r="AG55" s="29">
        <v>1</v>
      </c>
      <c r="AH55" s="1" t="s">
        <v>994</v>
      </c>
      <c r="AI55" s="1" t="s">
        <v>928</v>
      </c>
      <c r="AJ55" s="1" t="s">
        <v>929</v>
      </c>
      <c r="AK55" s="1" t="s">
        <v>1133</v>
      </c>
      <c r="AL55" s="1" t="s">
        <v>1134</v>
      </c>
      <c r="AM55" s="1" t="s">
        <v>919</v>
      </c>
      <c r="AO55" s="1" t="s">
        <v>919</v>
      </c>
    </row>
    <row r="56" spans="1:41">
      <c r="A56" s="1">
        <v>142374</v>
      </c>
      <c r="B56" s="1" t="s">
        <v>904</v>
      </c>
      <c r="C56" s="1" t="s">
        <v>905</v>
      </c>
      <c r="F56" s="1" t="s">
        <v>885</v>
      </c>
      <c r="G56" s="1" t="s">
        <v>906</v>
      </c>
      <c r="H56" s="1" t="s">
        <v>1135</v>
      </c>
      <c r="I56" s="1" t="s">
        <v>922</v>
      </c>
      <c r="J56" s="1" t="s">
        <v>922</v>
      </c>
      <c r="K56" s="27">
        <v>45362.435416666667</v>
      </c>
      <c r="N56" s="28">
        <v>45357</v>
      </c>
      <c r="O56" s="28">
        <v>45359</v>
      </c>
      <c r="R56" s="1">
        <v>0</v>
      </c>
      <c r="S56" s="1">
        <v>0</v>
      </c>
      <c r="T56" s="1">
        <v>100</v>
      </c>
      <c r="U56" s="27">
        <v>45357.697222222225</v>
      </c>
      <c r="V56" s="27">
        <v>45362.435416666667</v>
      </c>
      <c r="W56" s="1" t="s">
        <v>922</v>
      </c>
      <c r="Y56" s="1" t="s">
        <v>1136</v>
      </c>
      <c r="Z56" s="1" t="s">
        <v>962</v>
      </c>
      <c r="AA56" s="28">
        <v>45357</v>
      </c>
      <c r="AB56" s="28">
        <v>45358</v>
      </c>
      <c r="AC56" s="1" t="s">
        <v>142</v>
      </c>
      <c r="AD56" s="1" t="s">
        <v>993</v>
      </c>
      <c r="AF56" s="1" t="s">
        <v>913</v>
      </c>
      <c r="AG56" s="29">
        <v>1</v>
      </c>
      <c r="AH56" s="1" t="s">
        <v>994</v>
      </c>
      <c r="AI56" s="1" t="s">
        <v>928</v>
      </c>
      <c r="AJ56" s="1" t="s">
        <v>929</v>
      </c>
      <c r="AK56" s="1" t="s">
        <v>1137</v>
      </c>
      <c r="AL56" s="1" t="s">
        <v>1138</v>
      </c>
      <c r="AM56" s="1" t="s">
        <v>919</v>
      </c>
      <c r="AO56" s="1" t="s">
        <v>919</v>
      </c>
    </row>
    <row r="57" spans="1:41">
      <c r="A57" s="1">
        <v>142315</v>
      </c>
      <c r="B57" s="1" t="s">
        <v>904</v>
      </c>
      <c r="C57" s="1" t="s">
        <v>905</v>
      </c>
      <c r="F57" s="1" t="s">
        <v>885</v>
      </c>
      <c r="G57" s="1" t="s">
        <v>906</v>
      </c>
      <c r="H57" s="1" t="s">
        <v>1139</v>
      </c>
      <c r="I57" s="1" t="s">
        <v>922</v>
      </c>
      <c r="J57" s="1" t="s">
        <v>908</v>
      </c>
      <c r="K57" s="27">
        <v>45358.678472222222</v>
      </c>
      <c r="N57" s="28">
        <v>45356</v>
      </c>
      <c r="O57" s="28">
        <v>45357</v>
      </c>
      <c r="P57" s="1">
        <v>1</v>
      </c>
      <c r="Q57" s="1">
        <v>1</v>
      </c>
      <c r="R57" s="1">
        <v>4</v>
      </c>
      <c r="S57" s="1">
        <v>4</v>
      </c>
      <c r="T57" s="1">
        <v>100</v>
      </c>
      <c r="U57" s="27">
        <v>45356.63958333333</v>
      </c>
      <c r="V57" s="27">
        <v>45358.678472222222</v>
      </c>
      <c r="W57" s="1" t="s">
        <v>922</v>
      </c>
      <c r="Y57" s="1" t="s">
        <v>1140</v>
      </c>
      <c r="Z57" s="1" t="s">
        <v>962</v>
      </c>
      <c r="AA57" s="28">
        <v>45356</v>
      </c>
      <c r="AB57" s="28">
        <v>45356</v>
      </c>
      <c r="AC57" s="1" t="s">
        <v>126</v>
      </c>
      <c r="AD57" s="1" t="s">
        <v>993</v>
      </c>
      <c r="AE57" s="1" t="s">
        <v>912</v>
      </c>
      <c r="AF57" s="1" t="s">
        <v>913</v>
      </c>
      <c r="AG57" s="29">
        <v>1</v>
      </c>
      <c r="AH57" s="1" t="s">
        <v>914</v>
      </c>
      <c r="AI57" s="1" t="s">
        <v>928</v>
      </c>
      <c r="AJ57" s="1" t="s">
        <v>916</v>
      </c>
      <c r="AK57" s="1" t="s">
        <v>1141</v>
      </c>
      <c r="AL57" s="1" t="s">
        <v>1142</v>
      </c>
      <c r="AM57" s="1" t="s">
        <v>919</v>
      </c>
      <c r="AO57" s="1" t="s">
        <v>919</v>
      </c>
    </row>
    <row r="58" spans="1:41">
      <c r="A58" s="1">
        <v>142314</v>
      </c>
      <c r="B58" s="1" t="s">
        <v>904</v>
      </c>
      <c r="C58" s="1" t="s">
        <v>905</v>
      </c>
      <c r="F58" s="1" t="s">
        <v>885</v>
      </c>
      <c r="G58" s="1" t="s">
        <v>906</v>
      </c>
      <c r="H58" s="1" t="s">
        <v>1143</v>
      </c>
      <c r="I58" s="1" t="s">
        <v>922</v>
      </c>
      <c r="J58" s="1" t="s">
        <v>908</v>
      </c>
      <c r="K58" s="27">
        <v>45358.678472222222</v>
      </c>
      <c r="N58" s="28">
        <v>45356</v>
      </c>
      <c r="O58" s="28">
        <v>45357</v>
      </c>
      <c r="P58" s="1">
        <v>1</v>
      </c>
      <c r="Q58" s="1">
        <v>1</v>
      </c>
      <c r="R58" s="1">
        <v>2</v>
      </c>
      <c r="S58" s="1">
        <v>2</v>
      </c>
      <c r="T58" s="1">
        <v>100</v>
      </c>
      <c r="U58" s="27">
        <v>45356.638194444444</v>
      </c>
      <c r="V58" s="27">
        <v>45358.678472222222</v>
      </c>
      <c r="W58" s="1" t="s">
        <v>922</v>
      </c>
      <c r="Y58" s="1" t="s">
        <v>1144</v>
      </c>
      <c r="Z58" s="1" t="s">
        <v>962</v>
      </c>
      <c r="AA58" s="28">
        <v>45356</v>
      </c>
      <c r="AB58" s="28">
        <v>45356</v>
      </c>
      <c r="AC58" s="1" t="s">
        <v>126</v>
      </c>
      <c r="AD58" s="1" t="s">
        <v>993</v>
      </c>
      <c r="AE58" s="1" t="s">
        <v>912</v>
      </c>
      <c r="AF58" s="1" t="s">
        <v>913</v>
      </c>
      <c r="AG58" s="29">
        <v>1</v>
      </c>
      <c r="AH58" s="1" t="s">
        <v>914</v>
      </c>
      <c r="AI58" s="1" t="s">
        <v>928</v>
      </c>
      <c r="AJ58" s="1" t="s">
        <v>916</v>
      </c>
      <c r="AK58" s="1" t="s">
        <v>1141</v>
      </c>
      <c r="AL58" s="1" t="s">
        <v>1142</v>
      </c>
      <c r="AM58" s="1" t="s">
        <v>919</v>
      </c>
      <c r="AO58" s="1" t="s">
        <v>919</v>
      </c>
    </row>
    <row r="59" spans="1:41">
      <c r="A59" s="1">
        <v>142312</v>
      </c>
      <c r="B59" s="1" t="s">
        <v>904</v>
      </c>
      <c r="C59" s="1" t="s">
        <v>905</v>
      </c>
      <c r="F59" s="1" t="s">
        <v>885</v>
      </c>
      <c r="G59" s="1" t="s">
        <v>906</v>
      </c>
      <c r="H59" s="1" t="s">
        <v>1145</v>
      </c>
      <c r="I59" s="1" t="s">
        <v>981</v>
      </c>
      <c r="J59" s="1" t="s">
        <v>908</v>
      </c>
      <c r="K59" s="27">
        <v>45358.678472222222</v>
      </c>
      <c r="N59" s="28">
        <v>45356</v>
      </c>
      <c r="O59" s="28">
        <v>45357</v>
      </c>
      <c r="P59" s="1">
        <v>2</v>
      </c>
      <c r="Q59" s="1">
        <v>2</v>
      </c>
      <c r="R59" s="1">
        <v>4</v>
      </c>
      <c r="S59" s="1">
        <v>4</v>
      </c>
      <c r="T59" s="1">
        <v>100</v>
      </c>
      <c r="U59" s="27">
        <v>45356.623611111114</v>
      </c>
      <c r="V59" s="27">
        <v>45358.678472222222</v>
      </c>
      <c r="W59" s="1" t="s">
        <v>922</v>
      </c>
      <c r="Y59" s="1" t="s">
        <v>1146</v>
      </c>
      <c r="Z59" s="1" t="s">
        <v>911</v>
      </c>
      <c r="AA59" s="28">
        <v>45356</v>
      </c>
      <c r="AB59" s="28">
        <v>45356</v>
      </c>
      <c r="AC59" s="1" t="s">
        <v>113</v>
      </c>
      <c r="AD59" s="1" t="s">
        <v>925</v>
      </c>
      <c r="AE59" s="1" t="s">
        <v>912</v>
      </c>
      <c r="AF59" s="1" t="s">
        <v>913</v>
      </c>
      <c r="AG59" s="29">
        <v>1</v>
      </c>
      <c r="AH59" s="1" t="s">
        <v>994</v>
      </c>
      <c r="AI59" s="1" t="s">
        <v>928</v>
      </c>
      <c r="AJ59" s="1" t="s">
        <v>916</v>
      </c>
      <c r="AK59" s="1" t="s">
        <v>1147</v>
      </c>
      <c r="AL59" s="1" t="s">
        <v>1148</v>
      </c>
      <c r="AM59" s="1" t="s">
        <v>919</v>
      </c>
      <c r="AO59" s="1" t="s">
        <v>919</v>
      </c>
    </row>
    <row r="60" spans="1:41">
      <c r="A60" s="1">
        <v>142282</v>
      </c>
      <c r="B60" s="1" t="s">
        <v>904</v>
      </c>
      <c r="C60" s="1" t="s">
        <v>905</v>
      </c>
      <c r="F60" s="1" t="s">
        <v>885</v>
      </c>
      <c r="G60" s="1" t="s">
        <v>906</v>
      </c>
      <c r="H60" s="1" t="s">
        <v>1149</v>
      </c>
      <c r="I60" s="1" t="s">
        <v>921</v>
      </c>
      <c r="J60" s="1" t="s">
        <v>908</v>
      </c>
      <c r="K60" s="27">
        <v>45364.443749999999</v>
      </c>
      <c r="N60" s="28">
        <v>45356</v>
      </c>
      <c r="O60" s="28">
        <v>45373</v>
      </c>
      <c r="P60" s="1">
        <v>4</v>
      </c>
      <c r="Q60" s="1">
        <v>4</v>
      </c>
      <c r="R60" s="1">
        <v>63</v>
      </c>
      <c r="S60" s="1">
        <v>63</v>
      </c>
      <c r="T60" s="1">
        <v>100</v>
      </c>
      <c r="U60" s="27">
        <v>45356.418055555558</v>
      </c>
      <c r="V60" s="27">
        <v>45364.443749999999</v>
      </c>
      <c r="W60" s="1" t="s">
        <v>922</v>
      </c>
      <c r="X60" s="1" t="s">
        <v>1150</v>
      </c>
      <c r="Y60" s="1" t="s">
        <v>1151</v>
      </c>
      <c r="Z60" s="1" t="s">
        <v>924</v>
      </c>
      <c r="AA60" s="28">
        <v>45356</v>
      </c>
      <c r="AB60" s="28">
        <v>45357</v>
      </c>
      <c r="AC60" s="1" t="s">
        <v>106</v>
      </c>
      <c r="AD60" s="1" t="s">
        <v>993</v>
      </c>
      <c r="AE60" s="1" t="s">
        <v>912</v>
      </c>
      <c r="AF60" s="1" t="s">
        <v>913</v>
      </c>
      <c r="AG60" s="29">
        <v>1</v>
      </c>
      <c r="AH60" s="1" t="s">
        <v>914</v>
      </c>
      <c r="AI60" s="1" t="s">
        <v>928</v>
      </c>
      <c r="AJ60" s="1" t="s">
        <v>916</v>
      </c>
      <c r="AK60" s="1" t="s">
        <v>1152</v>
      </c>
      <c r="AL60" s="1" t="s">
        <v>1153</v>
      </c>
      <c r="AM60" s="1" t="s">
        <v>919</v>
      </c>
      <c r="AO60" s="1" t="s">
        <v>919</v>
      </c>
    </row>
    <row r="61" spans="1:41">
      <c r="A61" s="1">
        <v>142281</v>
      </c>
      <c r="B61" s="1" t="s">
        <v>904</v>
      </c>
      <c r="C61" s="1" t="s">
        <v>905</v>
      </c>
      <c r="F61" s="1" t="s">
        <v>885</v>
      </c>
      <c r="G61" s="1" t="s">
        <v>906</v>
      </c>
      <c r="H61" s="1" t="s">
        <v>1154</v>
      </c>
      <c r="I61" s="1" t="s">
        <v>921</v>
      </c>
      <c r="J61" s="1" t="s">
        <v>908</v>
      </c>
      <c r="K61" s="27">
        <v>45362.681250000001</v>
      </c>
      <c r="N61" s="28">
        <v>45356</v>
      </c>
      <c r="O61" s="28">
        <v>45358</v>
      </c>
      <c r="P61" s="1">
        <v>2</v>
      </c>
      <c r="Q61" s="1">
        <v>2</v>
      </c>
      <c r="R61" s="1">
        <v>28</v>
      </c>
      <c r="S61" s="1">
        <v>28</v>
      </c>
      <c r="T61" s="1">
        <v>100</v>
      </c>
      <c r="U61" s="27">
        <v>45356.415972222225</v>
      </c>
      <c r="V61" s="27">
        <v>45362.681250000001</v>
      </c>
      <c r="W61" s="1" t="s">
        <v>922</v>
      </c>
      <c r="Y61" s="1" t="s">
        <v>1155</v>
      </c>
      <c r="Z61" s="1" t="s">
        <v>924</v>
      </c>
      <c r="AA61" s="28">
        <v>45356</v>
      </c>
      <c r="AB61" s="28">
        <v>45358</v>
      </c>
      <c r="AC61" s="1" t="s">
        <v>106</v>
      </c>
      <c r="AD61" s="1" t="s">
        <v>993</v>
      </c>
      <c r="AE61" s="1" t="s">
        <v>912</v>
      </c>
      <c r="AF61" s="1" t="s">
        <v>913</v>
      </c>
      <c r="AG61" s="29">
        <v>1</v>
      </c>
      <c r="AH61" s="1" t="s">
        <v>994</v>
      </c>
      <c r="AI61" s="1" t="s">
        <v>928</v>
      </c>
      <c r="AJ61" s="1" t="s">
        <v>916</v>
      </c>
      <c r="AK61" s="1" t="s">
        <v>1156</v>
      </c>
      <c r="AL61" s="1" t="s">
        <v>1157</v>
      </c>
      <c r="AM61" s="1" t="s">
        <v>919</v>
      </c>
      <c r="AO61" s="1" t="s">
        <v>919</v>
      </c>
    </row>
    <row r="62" spans="1:41">
      <c r="A62" s="1">
        <v>142280</v>
      </c>
      <c r="B62" s="1" t="s">
        <v>904</v>
      </c>
      <c r="C62" s="1" t="s">
        <v>905</v>
      </c>
      <c r="F62" s="1" t="s">
        <v>885</v>
      </c>
      <c r="G62" s="1" t="s">
        <v>906</v>
      </c>
      <c r="H62" s="1" t="s">
        <v>1158</v>
      </c>
      <c r="I62" s="1" t="s">
        <v>921</v>
      </c>
      <c r="J62" s="1" t="s">
        <v>908</v>
      </c>
      <c r="K62" s="27">
        <v>45358.678472222222</v>
      </c>
      <c r="M62" s="1" t="s">
        <v>1159</v>
      </c>
      <c r="N62" s="28">
        <v>45356</v>
      </c>
      <c r="O62" s="28">
        <v>45356</v>
      </c>
      <c r="P62" s="1">
        <v>2</v>
      </c>
      <c r="Q62" s="1">
        <v>2</v>
      </c>
      <c r="R62" s="1">
        <v>0</v>
      </c>
      <c r="S62" s="1">
        <v>0</v>
      </c>
      <c r="T62" s="1">
        <v>100</v>
      </c>
      <c r="U62" s="27">
        <v>45356.413888888892</v>
      </c>
      <c r="V62" s="27">
        <v>45358.678472222222</v>
      </c>
      <c r="W62" s="1" t="s">
        <v>922</v>
      </c>
      <c r="Y62" s="1" t="s">
        <v>1160</v>
      </c>
      <c r="Z62" s="1" t="s">
        <v>924</v>
      </c>
      <c r="AA62" s="28">
        <v>45356</v>
      </c>
      <c r="AB62" s="28">
        <v>45356</v>
      </c>
      <c r="AC62" s="1" t="s">
        <v>106</v>
      </c>
      <c r="AD62" s="1" t="s">
        <v>993</v>
      </c>
      <c r="AE62" s="1" t="s">
        <v>912</v>
      </c>
      <c r="AF62" s="1" t="s">
        <v>913</v>
      </c>
      <c r="AG62" s="29">
        <v>1</v>
      </c>
      <c r="AH62" s="1" t="s">
        <v>914</v>
      </c>
      <c r="AI62" s="1" t="s">
        <v>915</v>
      </c>
      <c r="AJ62" s="1" t="s">
        <v>916</v>
      </c>
      <c r="AK62" s="1" t="s">
        <v>1161</v>
      </c>
      <c r="AL62" s="1" t="s">
        <v>1162</v>
      </c>
      <c r="AM62" s="1" t="s">
        <v>919</v>
      </c>
      <c r="AO62" s="1" t="s">
        <v>919</v>
      </c>
    </row>
    <row r="63" spans="1:41">
      <c r="A63" s="1">
        <v>142278</v>
      </c>
      <c r="B63" s="1" t="s">
        <v>904</v>
      </c>
      <c r="C63" s="1" t="s">
        <v>905</v>
      </c>
      <c r="F63" s="1" t="s">
        <v>885</v>
      </c>
      <c r="G63" s="1" t="s">
        <v>906</v>
      </c>
      <c r="H63" s="1" t="s">
        <v>1163</v>
      </c>
      <c r="I63" s="1" t="s">
        <v>981</v>
      </c>
      <c r="J63" s="1" t="s">
        <v>908</v>
      </c>
      <c r="K63" s="27">
        <v>45358.678472222222</v>
      </c>
      <c r="N63" s="28">
        <v>45356</v>
      </c>
      <c r="O63" s="28">
        <v>45356</v>
      </c>
      <c r="P63" s="1">
        <v>1</v>
      </c>
      <c r="Q63" s="1">
        <v>1</v>
      </c>
      <c r="R63" s="1">
        <v>4</v>
      </c>
      <c r="S63" s="1">
        <v>4</v>
      </c>
      <c r="T63" s="1">
        <v>100</v>
      </c>
      <c r="U63" s="27">
        <v>45356.411111111112</v>
      </c>
      <c r="V63" s="27">
        <v>45358.678472222222</v>
      </c>
      <c r="W63" s="1" t="s">
        <v>922</v>
      </c>
      <c r="Y63" s="1" t="s">
        <v>1164</v>
      </c>
      <c r="Z63" s="1" t="s">
        <v>911</v>
      </c>
      <c r="AA63" s="28">
        <v>45356</v>
      </c>
      <c r="AB63" s="28">
        <v>45356</v>
      </c>
      <c r="AC63" s="1" t="s">
        <v>108</v>
      </c>
      <c r="AD63" s="1" t="s">
        <v>925</v>
      </c>
      <c r="AE63" s="1" t="s">
        <v>912</v>
      </c>
      <c r="AF63" s="1" t="s">
        <v>913</v>
      </c>
      <c r="AG63" s="29">
        <v>1</v>
      </c>
      <c r="AH63" s="1" t="s">
        <v>994</v>
      </c>
      <c r="AI63" s="1" t="s">
        <v>928</v>
      </c>
      <c r="AJ63" s="1" t="s">
        <v>916</v>
      </c>
      <c r="AK63" s="1" t="s">
        <v>1165</v>
      </c>
      <c r="AL63" s="1" t="s">
        <v>1166</v>
      </c>
      <c r="AM63" s="1" t="s">
        <v>919</v>
      </c>
      <c r="AO63" s="1" t="s">
        <v>919</v>
      </c>
    </row>
    <row r="64" spans="1:41">
      <c r="A64" s="1">
        <v>142277</v>
      </c>
      <c r="B64" s="1" t="s">
        <v>904</v>
      </c>
      <c r="C64" s="1" t="s">
        <v>905</v>
      </c>
      <c r="F64" s="1" t="s">
        <v>885</v>
      </c>
      <c r="G64" s="1" t="s">
        <v>906</v>
      </c>
      <c r="H64" s="1" t="s">
        <v>1167</v>
      </c>
      <c r="I64" s="1" t="s">
        <v>981</v>
      </c>
      <c r="J64" s="1" t="s">
        <v>908</v>
      </c>
      <c r="K64" s="27">
        <v>45358.678472222222</v>
      </c>
      <c r="N64" s="28">
        <v>45356</v>
      </c>
      <c r="O64" s="28">
        <v>45356</v>
      </c>
      <c r="P64" s="1">
        <v>1</v>
      </c>
      <c r="Q64" s="1">
        <v>1</v>
      </c>
      <c r="R64" s="1">
        <v>3</v>
      </c>
      <c r="S64" s="1">
        <v>3</v>
      </c>
      <c r="T64" s="1">
        <v>100</v>
      </c>
      <c r="U64" s="27">
        <v>45356.40902777778</v>
      </c>
      <c r="V64" s="27">
        <v>45358.678472222222</v>
      </c>
      <c r="W64" s="1" t="s">
        <v>922</v>
      </c>
      <c r="Y64" s="1" t="s">
        <v>1168</v>
      </c>
      <c r="Z64" s="1" t="s">
        <v>911</v>
      </c>
      <c r="AA64" s="28">
        <v>45356</v>
      </c>
      <c r="AB64" s="28">
        <v>45356</v>
      </c>
      <c r="AC64" s="1" t="s">
        <v>107</v>
      </c>
      <c r="AD64" s="1" t="s">
        <v>925</v>
      </c>
      <c r="AE64" s="1" t="s">
        <v>912</v>
      </c>
      <c r="AF64" s="1" t="s">
        <v>913</v>
      </c>
      <c r="AG64" s="29">
        <v>1</v>
      </c>
      <c r="AH64" s="1" t="s">
        <v>994</v>
      </c>
      <c r="AI64" s="1" t="s">
        <v>928</v>
      </c>
      <c r="AJ64" s="1" t="s">
        <v>916</v>
      </c>
      <c r="AK64" s="1" t="s">
        <v>1169</v>
      </c>
      <c r="AL64" s="1" t="s">
        <v>1170</v>
      </c>
      <c r="AM64" s="1" t="s">
        <v>919</v>
      </c>
      <c r="AO64" s="1" t="s">
        <v>919</v>
      </c>
    </row>
    <row r="65" spans="1:41">
      <c r="A65" s="1">
        <v>142274</v>
      </c>
      <c r="B65" s="1" t="s">
        <v>904</v>
      </c>
      <c r="C65" s="1" t="s">
        <v>905</v>
      </c>
      <c r="F65" s="1" t="s">
        <v>885</v>
      </c>
      <c r="G65" s="1" t="s">
        <v>906</v>
      </c>
      <c r="H65" s="1" t="s">
        <v>1171</v>
      </c>
      <c r="I65" s="1" t="s">
        <v>981</v>
      </c>
      <c r="J65" s="1" t="s">
        <v>908</v>
      </c>
      <c r="K65" s="27">
        <v>45358.678472222222</v>
      </c>
      <c r="N65" s="28">
        <v>45356</v>
      </c>
      <c r="O65" s="28">
        <v>45356</v>
      </c>
      <c r="P65" s="1">
        <v>1</v>
      </c>
      <c r="Q65" s="1">
        <v>1</v>
      </c>
      <c r="R65" s="1">
        <v>11</v>
      </c>
      <c r="S65" s="1">
        <v>11</v>
      </c>
      <c r="T65" s="1">
        <v>100</v>
      </c>
      <c r="U65" s="27">
        <v>45356.405555555553</v>
      </c>
      <c r="V65" s="27">
        <v>45358.678472222222</v>
      </c>
      <c r="W65" s="1" t="s">
        <v>922</v>
      </c>
      <c r="Y65" s="1" t="s">
        <v>1172</v>
      </c>
      <c r="Z65" s="1" t="s">
        <v>911</v>
      </c>
      <c r="AA65" s="28">
        <v>45356</v>
      </c>
      <c r="AB65" s="28">
        <v>45356</v>
      </c>
      <c r="AC65" s="1" t="s">
        <v>107</v>
      </c>
      <c r="AD65" s="1" t="s">
        <v>925</v>
      </c>
      <c r="AE65" s="1" t="s">
        <v>912</v>
      </c>
      <c r="AF65" s="1" t="s">
        <v>913</v>
      </c>
      <c r="AG65" s="29">
        <v>1</v>
      </c>
      <c r="AH65" s="1" t="s">
        <v>994</v>
      </c>
      <c r="AI65" s="1" t="s">
        <v>928</v>
      </c>
      <c r="AJ65" s="1" t="s">
        <v>916</v>
      </c>
      <c r="AK65" s="1" t="s">
        <v>1173</v>
      </c>
      <c r="AL65" s="1" t="s">
        <v>1170</v>
      </c>
      <c r="AM65" s="1" t="s">
        <v>919</v>
      </c>
      <c r="AO65" s="1" t="s">
        <v>919</v>
      </c>
    </row>
    <row r="66" spans="1:41">
      <c r="A66" s="1">
        <v>142135</v>
      </c>
      <c r="B66" s="1" t="s">
        <v>904</v>
      </c>
      <c r="C66" s="1" t="s">
        <v>905</v>
      </c>
      <c r="F66" s="1" t="s">
        <v>885</v>
      </c>
      <c r="G66" s="1" t="s">
        <v>906</v>
      </c>
      <c r="H66" s="1" t="s">
        <v>1174</v>
      </c>
      <c r="I66" s="1" t="s">
        <v>1101</v>
      </c>
      <c r="J66" s="1" t="s">
        <v>1101</v>
      </c>
      <c r="K66" s="27">
        <v>45356.615972222222</v>
      </c>
      <c r="N66" s="28">
        <v>45355</v>
      </c>
      <c r="O66" s="28">
        <v>45355</v>
      </c>
      <c r="R66" s="1">
        <v>0</v>
      </c>
      <c r="S66" s="1">
        <v>0</v>
      </c>
      <c r="T66" s="1">
        <v>100</v>
      </c>
      <c r="U66" s="27">
        <v>45355.456944444442</v>
      </c>
      <c r="V66" s="27">
        <v>45356.615972222222</v>
      </c>
      <c r="W66" s="1" t="s">
        <v>1101</v>
      </c>
      <c r="Y66" s="1" t="s">
        <v>1175</v>
      </c>
      <c r="Z66" s="1" t="s">
        <v>962</v>
      </c>
      <c r="AA66" s="28">
        <v>45355</v>
      </c>
      <c r="AB66" s="28">
        <v>45355</v>
      </c>
      <c r="AC66" s="1" t="s">
        <v>142</v>
      </c>
      <c r="AD66" s="1" t="s">
        <v>993</v>
      </c>
      <c r="AE66" s="1" t="s">
        <v>952</v>
      </c>
      <c r="AF66" s="1" t="s">
        <v>927</v>
      </c>
      <c r="AG66" s="29">
        <v>1</v>
      </c>
      <c r="AH66" s="1" t="s">
        <v>914</v>
      </c>
      <c r="AI66" s="1" t="s">
        <v>1039</v>
      </c>
      <c r="AJ66" s="1" t="s">
        <v>929</v>
      </c>
      <c r="AK66" s="1" t="s">
        <v>1176</v>
      </c>
      <c r="AL66" s="1" t="s">
        <v>1177</v>
      </c>
      <c r="AM66" s="1" t="s">
        <v>919</v>
      </c>
      <c r="AO66" s="1" t="s">
        <v>919</v>
      </c>
    </row>
    <row r="67" spans="1:41">
      <c r="A67" s="1">
        <v>142115</v>
      </c>
      <c r="B67" s="1" t="s">
        <v>904</v>
      </c>
      <c r="C67" s="1" t="s">
        <v>905</v>
      </c>
      <c r="F67" s="1" t="s">
        <v>885</v>
      </c>
      <c r="G67" s="1" t="s">
        <v>906</v>
      </c>
      <c r="H67" s="1" t="s">
        <v>1178</v>
      </c>
      <c r="I67" s="1" t="s">
        <v>1101</v>
      </c>
      <c r="J67" s="1" t="s">
        <v>1101</v>
      </c>
      <c r="K67" s="27">
        <v>45356.620138888888</v>
      </c>
      <c r="N67" s="28">
        <v>45352</v>
      </c>
      <c r="O67" s="28">
        <v>45355</v>
      </c>
      <c r="R67" s="1">
        <v>0</v>
      </c>
      <c r="S67" s="1">
        <v>0</v>
      </c>
      <c r="T67" s="1">
        <v>100</v>
      </c>
      <c r="U67" s="27">
        <v>45352.757638888892</v>
      </c>
      <c r="V67" s="27">
        <v>45356.620138888888</v>
      </c>
      <c r="W67" s="1" t="s">
        <v>1101</v>
      </c>
      <c r="Z67" s="1" t="s">
        <v>962</v>
      </c>
      <c r="AA67" s="28">
        <v>45351</v>
      </c>
      <c r="AB67" s="28">
        <v>45351</v>
      </c>
      <c r="AC67" s="1" t="s">
        <v>144</v>
      </c>
      <c r="AD67" s="1" t="s">
        <v>993</v>
      </c>
      <c r="AE67" s="1" t="s">
        <v>952</v>
      </c>
      <c r="AF67" s="1" t="s">
        <v>927</v>
      </c>
      <c r="AG67" s="29">
        <v>1</v>
      </c>
      <c r="AH67" s="1" t="s">
        <v>994</v>
      </c>
      <c r="AI67" s="1" t="s">
        <v>915</v>
      </c>
      <c r="AJ67" s="1" t="s">
        <v>929</v>
      </c>
      <c r="AK67" s="1" t="s">
        <v>949</v>
      </c>
      <c r="AL67" s="1" t="s">
        <v>949</v>
      </c>
      <c r="AM67" s="1" t="s">
        <v>919</v>
      </c>
      <c r="AO67" s="1" t="s">
        <v>919</v>
      </c>
    </row>
    <row r="68" spans="1:41">
      <c r="A68" s="1">
        <v>142114</v>
      </c>
      <c r="B68" s="1" t="s">
        <v>904</v>
      </c>
      <c r="C68" s="1" t="s">
        <v>905</v>
      </c>
      <c r="F68" s="1" t="s">
        <v>885</v>
      </c>
      <c r="G68" s="1" t="s">
        <v>906</v>
      </c>
      <c r="H68" s="1" t="s">
        <v>1179</v>
      </c>
      <c r="I68" s="1" t="s">
        <v>1101</v>
      </c>
      <c r="J68" s="1" t="s">
        <v>922</v>
      </c>
      <c r="K68" s="27">
        <v>45359.586111111108</v>
      </c>
      <c r="N68" s="28">
        <v>45352</v>
      </c>
      <c r="O68" s="28">
        <v>45355</v>
      </c>
      <c r="R68" s="1">
        <v>0</v>
      </c>
      <c r="S68" s="1">
        <v>0</v>
      </c>
      <c r="T68" s="1">
        <v>100</v>
      </c>
      <c r="U68" s="27">
        <v>45352.752083333333</v>
      </c>
      <c r="V68" s="27">
        <v>45359.586111111108</v>
      </c>
      <c r="W68" s="1" t="s">
        <v>922</v>
      </c>
      <c r="Y68" s="1" t="s">
        <v>1180</v>
      </c>
      <c r="Z68" s="1" t="s">
        <v>962</v>
      </c>
      <c r="AA68" s="28">
        <v>45351</v>
      </c>
      <c r="AB68" s="28">
        <v>45351</v>
      </c>
      <c r="AC68" s="1" t="s">
        <v>144</v>
      </c>
      <c r="AD68" s="1" t="s">
        <v>993</v>
      </c>
      <c r="AE68" s="1" t="s">
        <v>952</v>
      </c>
      <c r="AF68" s="1" t="s">
        <v>927</v>
      </c>
      <c r="AG68" s="29">
        <v>1</v>
      </c>
      <c r="AH68" s="1" t="s">
        <v>914</v>
      </c>
      <c r="AI68" s="1" t="s">
        <v>928</v>
      </c>
      <c r="AJ68" s="1" t="s">
        <v>929</v>
      </c>
      <c r="AK68" s="1" t="s">
        <v>949</v>
      </c>
      <c r="AL68" s="1" t="s">
        <v>1181</v>
      </c>
      <c r="AM68" s="1" t="s">
        <v>919</v>
      </c>
      <c r="AO68" s="1" t="s">
        <v>919</v>
      </c>
    </row>
    <row r="69" spans="1:41">
      <c r="A69" s="1">
        <v>142078</v>
      </c>
      <c r="B69" s="1" t="s">
        <v>904</v>
      </c>
      <c r="C69" s="1" t="s">
        <v>905</v>
      </c>
      <c r="F69" s="1" t="s">
        <v>885</v>
      </c>
      <c r="G69" s="1" t="s">
        <v>906</v>
      </c>
      <c r="H69" s="1" t="s">
        <v>1182</v>
      </c>
      <c r="I69" s="1" t="s">
        <v>922</v>
      </c>
      <c r="J69" s="1" t="s">
        <v>946</v>
      </c>
      <c r="K69" s="27">
        <v>45359.388888888891</v>
      </c>
      <c r="M69" s="1" t="s">
        <v>1082</v>
      </c>
      <c r="N69" s="28">
        <v>45352</v>
      </c>
      <c r="O69" s="28">
        <v>45352</v>
      </c>
      <c r="R69" s="1">
        <v>0</v>
      </c>
      <c r="S69" s="1">
        <v>0</v>
      </c>
      <c r="T69" s="1">
        <v>100</v>
      </c>
      <c r="U69" s="27">
        <v>45352.602083333331</v>
      </c>
      <c r="V69" s="27">
        <v>45359.388888888891</v>
      </c>
      <c r="W69" s="1" t="s">
        <v>922</v>
      </c>
      <c r="Z69" s="1" t="s">
        <v>911</v>
      </c>
      <c r="AA69" s="28">
        <v>45359</v>
      </c>
      <c r="AB69" s="28">
        <v>45359</v>
      </c>
      <c r="AC69" s="1" t="s">
        <v>81</v>
      </c>
      <c r="AD69" s="1" t="s">
        <v>925</v>
      </c>
      <c r="AE69" s="1" t="s">
        <v>952</v>
      </c>
      <c r="AF69" s="1" t="s">
        <v>927</v>
      </c>
      <c r="AG69" s="29">
        <v>1</v>
      </c>
      <c r="AH69" s="1" t="s">
        <v>947</v>
      </c>
      <c r="AI69" s="1" t="s">
        <v>915</v>
      </c>
      <c r="AJ69" s="1" t="s">
        <v>929</v>
      </c>
      <c r="AK69" s="1" t="s">
        <v>1183</v>
      </c>
      <c r="AL69" s="1" t="s">
        <v>1184</v>
      </c>
      <c r="AM69" s="1" t="s">
        <v>919</v>
      </c>
      <c r="AO69" s="1" t="s">
        <v>919</v>
      </c>
    </row>
    <row r="70" spans="1:41">
      <c r="A70" s="1">
        <v>142069</v>
      </c>
      <c r="B70" s="1" t="s">
        <v>904</v>
      </c>
      <c r="C70" s="1" t="s">
        <v>905</v>
      </c>
      <c r="F70" s="1" t="s">
        <v>885</v>
      </c>
      <c r="G70" s="1" t="s">
        <v>906</v>
      </c>
      <c r="H70" s="1" t="s">
        <v>1185</v>
      </c>
      <c r="I70" s="1" t="s">
        <v>1101</v>
      </c>
      <c r="J70" s="1" t="s">
        <v>1101</v>
      </c>
      <c r="K70" s="27">
        <v>45355.748611111114</v>
      </c>
      <c r="N70" s="28">
        <v>45352</v>
      </c>
      <c r="O70" s="28">
        <v>45355</v>
      </c>
      <c r="R70" s="1">
        <v>8</v>
      </c>
      <c r="S70" s="1">
        <v>8</v>
      </c>
      <c r="T70" s="1">
        <v>100</v>
      </c>
      <c r="U70" s="27">
        <v>45352.478472222225</v>
      </c>
      <c r="V70" s="27">
        <v>45355.748611111114</v>
      </c>
      <c r="W70" s="1" t="s">
        <v>1101</v>
      </c>
      <c r="Y70" s="1" t="s">
        <v>1186</v>
      </c>
      <c r="Z70" s="1" t="s">
        <v>962</v>
      </c>
      <c r="AA70" s="28">
        <v>45355</v>
      </c>
      <c r="AB70" s="28">
        <v>45355</v>
      </c>
      <c r="AC70" s="1" t="s">
        <v>101</v>
      </c>
      <c r="AD70" s="1" t="s">
        <v>993</v>
      </c>
      <c r="AE70" s="1" t="s">
        <v>952</v>
      </c>
      <c r="AF70" s="1" t="s">
        <v>927</v>
      </c>
      <c r="AG70" s="29">
        <v>1</v>
      </c>
      <c r="AH70" s="1" t="s">
        <v>947</v>
      </c>
      <c r="AI70" s="1" t="s">
        <v>928</v>
      </c>
      <c r="AJ70" s="1" t="s">
        <v>929</v>
      </c>
      <c r="AK70" s="1" t="s">
        <v>1187</v>
      </c>
      <c r="AL70" s="1" t="s">
        <v>1188</v>
      </c>
      <c r="AM70" s="1" t="s">
        <v>919</v>
      </c>
      <c r="AO70" s="1" t="s">
        <v>919</v>
      </c>
    </row>
    <row r="71" spans="1:41">
      <c r="A71" s="1">
        <v>142025</v>
      </c>
      <c r="B71" s="1" t="s">
        <v>904</v>
      </c>
      <c r="C71" s="1" t="s">
        <v>905</v>
      </c>
      <c r="F71" s="1" t="s">
        <v>885</v>
      </c>
      <c r="G71" s="1" t="s">
        <v>906</v>
      </c>
      <c r="H71" s="1" t="s">
        <v>1189</v>
      </c>
      <c r="I71" s="1" t="s">
        <v>1101</v>
      </c>
      <c r="J71" s="1" t="s">
        <v>1101</v>
      </c>
      <c r="K71" s="27">
        <v>45351.554166666669</v>
      </c>
      <c r="N71" s="28">
        <v>45351</v>
      </c>
      <c r="O71" s="28">
        <v>45351</v>
      </c>
      <c r="R71" s="1">
        <v>0</v>
      </c>
      <c r="S71" s="1">
        <v>0</v>
      </c>
      <c r="T71" s="1">
        <v>100</v>
      </c>
      <c r="U71" s="27">
        <v>45351.452777777777</v>
      </c>
      <c r="V71" s="27">
        <v>45351.554166666669</v>
      </c>
      <c r="W71" s="1" t="s">
        <v>1101</v>
      </c>
      <c r="Y71" s="1" t="s">
        <v>1190</v>
      </c>
      <c r="Z71" s="1" t="s">
        <v>962</v>
      </c>
      <c r="AA71" s="28">
        <v>45351</v>
      </c>
      <c r="AB71" s="28">
        <v>45351</v>
      </c>
      <c r="AC71" s="1" t="s">
        <v>142</v>
      </c>
      <c r="AD71" s="1" t="s">
        <v>983</v>
      </c>
      <c r="AE71" s="1" t="s">
        <v>952</v>
      </c>
      <c r="AF71" s="1" t="s">
        <v>927</v>
      </c>
      <c r="AG71" s="29">
        <v>1</v>
      </c>
      <c r="AH71" s="1" t="s">
        <v>914</v>
      </c>
      <c r="AI71" s="1" t="s">
        <v>1039</v>
      </c>
      <c r="AJ71" s="1" t="s">
        <v>929</v>
      </c>
      <c r="AK71" s="1" t="s">
        <v>1191</v>
      </c>
      <c r="AL71" s="1" t="s">
        <v>1192</v>
      </c>
      <c r="AM71" s="1" t="s">
        <v>919</v>
      </c>
      <c r="AO71" s="1" t="s">
        <v>919</v>
      </c>
    </row>
    <row r="72" spans="1:41">
      <c r="A72" s="1">
        <v>141993</v>
      </c>
      <c r="B72" s="1" t="s">
        <v>904</v>
      </c>
      <c r="C72" s="1" t="s">
        <v>905</v>
      </c>
      <c r="F72" s="1" t="s">
        <v>885</v>
      </c>
      <c r="G72" s="1" t="s">
        <v>906</v>
      </c>
      <c r="H72" s="1" t="s">
        <v>1193</v>
      </c>
      <c r="I72" s="1" t="s">
        <v>946</v>
      </c>
      <c r="J72" s="1" t="s">
        <v>908</v>
      </c>
      <c r="K72" s="27">
        <v>45356.574999999997</v>
      </c>
      <c r="N72" s="28">
        <v>45351</v>
      </c>
      <c r="O72" s="28">
        <v>45351</v>
      </c>
      <c r="R72" s="1">
        <v>0</v>
      </c>
      <c r="S72" s="1">
        <v>0</v>
      </c>
      <c r="T72" s="1">
        <v>100</v>
      </c>
      <c r="U72" s="27">
        <v>45351.397916666669</v>
      </c>
      <c r="V72" s="27">
        <v>45356.574999999997</v>
      </c>
      <c r="W72" s="1" t="s">
        <v>922</v>
      </c>
      <c r="Y72" s="1" t="s">
        <v>1194</v>
      </c>
      <c r="Z72" s="1" t="s">
        <v>924</v>
      </c>
      <c r="AA72" s="28">
        <v>45351</v>
      </c>
      <c r="AB72" s="28">
        <v>45351</v>
      </c>
      <c r="AC72" s="1" t="s">
        <v>77</v>
      </c>
      <c r="AE72" s="1" t="s">
        <v>912</v>
      </c>
      <c r="AF72" s="1" t="s">
        <v>913</v>
      </c>
      <c r="AG72" s="29">
        <v>1</v>
      </c>
      <c r="AH72" s="1" t="s">
        <v>947</v>
      </c>
      <c r="AI72" s="1" t="s">
        <v>928</v>
      </c>
      <c r="AJ72" s="1" t="s">
        <v>916</v>
      </c>
      <c r="AK72" s="1" t="s">
        <v>1195</v>
      </c>
      <c r="AL72" s="1" t="s">
        <v>1196</v>
      </c>
      <c r="AM72" s="1" t="s">
        <v>919</v>
      </c>
      <c r="AO72" s="1" t="s">
        <v>919</v>
      </c>
    </row>
    <row r="73" spans="1:41">
      <c r="A73" s="1">
        <v>141975</v>
      </c>
      <c r="B73" s="1" t="s">
        <v>904</v>
      </c>
      <c r="C73" s="1" t="s">
        <v>905</v>
      </c>
      <c r="F73" s="1" t="s">
        <v>885</v>
      </c>
      <c r="G73" s="1" t="s">
        <v>906</v>
      </c>
      <c r="H73" s="1" t="s">
        <v>1197</v>
      </c>
      <c r="I73" s="1" t="s">
        <v>946</v>
      </c>
      <c r="J73" s="1" t="s">
        <v>908</v>
      </c>
      <c r="K73" s="27">
        <v>45356.575694444444</v>
      </c>
      <c r="N73" s="28">
        <v>45350</v>
      </c>
      <c r="O73" s="28">
        <v>45351</v>
      </c>
      <c r="R73" s="1">
        <v>0</v>
      </c>
      <c r="S73" s="1">
        <v>0</v>
      </c>
      <c r="T73" s="1">
        <v>100</v>
      </c>
      <c r="U73" s="27">
        <v>45350.763888888891</v>
      </c>
      <c r="V73" s="27">
        <v>45356.575694444444</v>
      </c>
      <c r="W73" s="1" t="s">
        <v>922</v>
      </c>
      <c r="Y73" s="1" t="s">
        <v>1198</v>
      </c>
      <c r="Z73" s="1" t="s">
        <v>924</v>
      </c>
      <c r="AA73" s="28">
        <v>45351</v>
      </c>
      <c r="AB73" s="28">
        <v>45351</v>
      </c>
      <c r="AC73" s="1" t="s">
        <v>81</v>
      </c>
      <c r="AE73" s="1" t="s">
        <v>912</v>
      </c>
      <c r="AF73" s="1" t="s">
        <v>913</v>
      </c>
      <c r="AG73" s="29">
        <v>1</v>
      </c>
      <c r="AH73" s="1" t="s">
        <v>928</v>
      </c>
      <c r="AI73" s="1" t="s">
        <v>928</v>
      </c>
      <c r="AJ73" s="1" t="s">
        <v>916</v>
      </c>
      <c r="AK73" s="1" t="s">
        <v>1199</v>
      </c>
      <c r="AL73" s="1" t="s">
        <v>1200</v>
      </c>
      <c r="AM73" s="1" t="s">
        <v>919</v>
      </c>
      <c r="AO73" s="1" t="s">
        <v>919</v>
      </c>
    </row>
    <row r="74" spans="1:41">
      <c r="A74" s="1">
        <v>141974</v>
      </c>
      <c r="B74" s="1" t="s">
        <v>904</v>
      </c>
      <c r="C74" s="1" t="s">
        <v>905</v>
      </c>
      <c r="F74" s="1" t="s">
        <v>885</v>
      </c>
      <c r="G74" s="1" t="s">
        <v>906</v>
      </c>
      <c r="H74" s="1" t="s">
        <v>1201</v>
      </c>
      <c r="I74" s="1" t="s">
        <v>922</v>
      </c>
      <c r="J74" s="1" t="s">
        <v>908</v>
      </c>
      <c r="K74" s="27">
        <v>45356.566666666666</v>
      </c>
      <c r="N74" s="28">
        <v>45350</v>
      </c>
      <c r="O74" s="28">
        <v>45351</v>
      </c>
      <c r="R74" s="1">
        <v>0</v>
      </c>
      <c r="S74" s="1">
        <v>0</v>
      </c>
      <c r="T74" s="1">
        <v>100</v>
      </c>
      <c r="U74" s="27">
        <v>45350.763888888891</v>
      </c>
      <c r="V74" s="27">
        <v>45356.566666666666</v>
      </c>
      <c r="W74" s="1" t="s">
        <v>922</v>
      </c>
      <c r="Y74" s="1" t="s">
        <v>1202</v>
      </c>
      <c r="Z74" s="1" t="s">
        <v>924</v>
      </c>
      <c r="AA74" s="28">
        <v>45350</v>
      </c>
      <c r="AB74" s="28">
        <v>45350</v>
      </c>
      <c r="AC74" s="1" t="s">
        <v>140</v>
      </c>
      <c r="AD74" s="1" t="s">
        <v>925</v>
      </c>
      <c r="AE74" s="1" t="s">
        <v>912</v>
      </c>
      <c r="AF74" s="1" t="s">
        <v>913</v>
      </c>
      <c r="AG74" s="29">
        <v>1</v>
      </c>
      <c r="AH74" s="1" t="s">
        <v>914</v>
      </c>
      <c r="AI74" s="1" t="s">
        <v>1039</v>
      </c>
      <c r="AJ74" s="1" t="s">
        <v>916</v>
      </c>
      <c r="AK74" s="1" t="s">
        <v>1203</v>
      </c>
      <c r="AL74" s="1" t="s">
        <v>1204</v>
      </c>
      <c r="AM74" s="1" t="s">
        <v>919</v>
      </c>
      <c r="AO74" s="1" t="s">
        <v>919</v>
      </c>
    </row>
    <row r="75" spans="1:41">
      <c r="A75" s="1">
        <v>141956</v>
      </c>
      <c r="B75" s="1" t="s">
        <v>904</v>
      </c>
      <c r="C75" s="1" t="s">
        <v>905</v>
      </c>
      <c r="F75" s="1" t="s">
        <v>885</v>
      </c>
      <c r="G75" s="1" t="s">
        <v>1205</v>
      </c>
      <c r="H75" s="1" t="s">
        <v>1206</v>
      </c>
      <c r="I75" s="1" t="s">
        <v>1101</v>
      </c>
      <c r="J75" s="1" t="s">
        <v>1101</v>
      </c>
      <c r="K75" s="27">
        <v>45351.719444444447</v>
      </c>
      <c r="N75" s="28">
        <v>45350</v>
      </c>
      <c r="O75" s="28">
        <v>45351</v>
      </c>
      <c r="R75" s="1">
        <v>0</v>
      </c>
      <c r="S75" s="1">
        <v>0</v>
      </c>
      <c r="T75" s="1">
        <v>100</v>
      </c>
      <c r="U75" s="27">
        <v>45350.660416666666</v>
      </c>
      <c r="V75" s="27">
        <v>45351.719444444447</v>
      </c>
      <c r="W75" s="1" t="s">
        <v>1101</v>
      </c>
      <c r="Y75" s="1" t="s">
        <v>1207</v>
      </c>
      <c r="Z75" s="1" t="s">
        <v>1046</v>
      </c>
      <c r="AA75" s="28">
        <v>45350</v>
      </c>
      <c r="AB75" s="28">
        <v>45350</v>
      </c>
      <c r="AC75" s="1" t="s">
        <v>38</v>
      </c>
      <c r="AD75" s="1" t="s">
        <v>993</v>
      </c>
      <c r="AF75" s="1" t="s">
        <v>927</v>
      </c>
      <c r="AG75" s="29">
        <v>1</v>
      </c>
      <c r="AH75" s="1" t="s">
        <v>914</v>
      </c>
      <c r="AI75" s="1" t="s">
        <v>928</v>
      </c>
      <c r="AJ75" s="1" t="s">
        <v>929</v>
      </c>
      <c r="AK75" s="1" t="s">
        <v>1208</v>
      </c>
      <c r="AL75" s="1" t="s">
        <v>1209</v>
      </c>
      <c r="AM75" s="1" t="s">
        <v>919</v>
      </c>
      <c r="AO75" s="1" t="s">
        <v>919</v>
      </c>
    </row>
    <row r="76" spans="1:41">
      <c r="A76" s="1">
        <v>141925</v>
      </c>
      <c r="B76" s="1" t="s">
        <v>904</v>
      </c>
      <c r="C76" s="1" t="s">
        <v>905</v>
      </c>
      <c r="F76" s="1" t="s">
        <v>885</v>
      </c>
      <c r="G76" s="1" t="s">
        <v>906</v>
      </c>
      <c r="H76" s="1" t="s">
        <v>1210</v>
      </c>
      <c r="I76" s="1" t="s">
        <v>981</v>
      </c>
      <c r="J76" s="1" t="s">
        <v>908</v>
      </c>
      <c r="K76" s="27">
        <v>45356.595833333333</v>
      </c>
      <c r="N76" s="28">
        <v>45353</v>
      </c>
      <c r="O76" s="28">
        <v>45354</v>
      </c>
      <c r="P76" s="1">
        <v>2</v>
      </c>
      <c r="Q76" s="1">
        <v>2</v>
      </c>
      <c r="R76" s="1">
        <v>0</v>
      </c>
      <c r="S76" s="1">
        <v>0</v>
      </c>
      <c r="T76" s="1">
        <v>100</v>
      </c>
      <c r="U76" s="27">
        <v>45350.43472222222</v>
      </c>
      <c r="V76" s="27">
        <v>45356.595833333333</v>
      </c>
      <c r="W76" s="1" t="s">
        <v>922</v>
      </c>
      <c r="Y76" s="1" t="s">
        <v>1211</v>
      </c>
      <c r="Z76" s="1" t="s">
        <v>924</v>
      </c>
      <c r="AA76" s="28">
        <v>45351</v>
      </c>
      <c r="AB76" s="28">
        <v>45351</v>
      </c>
      <c r="AC76" s="1" t="s">
        <v>113</v>
      </c>
      <c r="AD76" s="1" t="s">
        <v>925</v>
      </c>
      <c r="AE76" s="1" t="s">
        <v>912</v>
      </c>
      <c r="AF76" s="1" t="s">
        <v>913</v>
      </c>
      <c r="AG76" s="29">
        <v>1</v>
      </c>
      <c r="AH76" s="1" t="s">
        <v>914</v>
      </c>
      <c r="AI76" s="1" t="s">
        <v>928</v>
      </c>
      <c r="AJ76" s="1" t="s">
        <v>916</v>
      </c>
      <c r="AK76" s="1" t="s">
        <v>1212</v>
      </c>
      <c r="AL76" s="1" t="s">
        <v>1213</v>
      </c>
      <c r="AM76" s="1" t="s">
        <v>919</v>
      </c>
      <c r="AO76" s="1" t="s">
        <v>919</v>
      </c>
    </row>
    <row r="77" spans="1:41">
      <c r="A77" s="1">
        <v>141922</v>
      </c>
      <c r="B77" s="1" t="s">
        <v>904</v>
      </c>
      <c r="C77" s="1" t="s">
        <v>905</v>
      </c>
      <c r="F77" s="1" t="s">
        <v>885</v>
      </c>
      <c r="G77" s="1" t="s">
        <v>906</v>
      </c>
      <c r="H77" s="1" t="s">
        <v>1214</v>
      </c>
      <c r="I77" s="1" t="s">
        <v>981</v>
      </c>
      <c r="J77" s="1" t="s">
        <v>908</v>
      </c>
      <c r="K77" s="27">
        <v>45356.568749999999</v>
      </c>
      <c r="N77" s="28">
        <v>45350</v>
      </c>
      <c r="O77" s="28">
        <v>45351</v>
      </c>
      <c r="P77" s="1">
        <v>2</v>
      </c>
      <c r="Q77" s="1">
        <v>2</v>
      </c>
      <c r="R77" s="1">
        <v>0</v>
      </c>
      <c r="S77" s="1">
        <v>0</v>
      </c>
      <c r="T77" s="1">
        <v>100</v>
      </c>
      <c r="U77" s="27">
        <v>45350.422222222223</v>
      </c>
      <c r="V77" s="27">
        <v>45356.568749999999</v>
      </c>
      <c r="W77" s="1" t="s">
        <v>922</v>
      </c>
      <c r="Y77" s="1" t="s">
        <v>1215</v>
      </c>
      <c r="Z77" s="1" t="s">
        <v>924</v>
      </c>
      <c r="AA77" s="28">
        <v>45350</v>
      </c>
      <c r="AB77" s="28">
        <v>45351</v>
      </c>
      <c r="AC77" s="1" t="s">
        <v>136</v>
      </c>
      <c r="AD77" s="1" t="s">
        <v>925</v>
      </c>
      <c r="AE77" s="1" t="s">
        <v>912</v>
      </c>
      <c r="AF77" s="1" t="s">
        <v>913</v>
      </c>
      <c r="AG77" s="29">
        <v>1</v>
      </c>
      <c r="AH77" s="1" t="s">
        <v>914</v>
      </c>
      <c r="AI77" s="1" t="s">
        <v>1039</v>
      </c>
      <c r="AJ77" s="1" t="s">
        <v>916</v>
      </c>
      <c r="AK77" s="1" t="s">
        <v>1216</v>
      </c>
      <c r="AL77" s="1" t="s">
        <v>1217</v>
      </c>
      <c r="AM77" s="1" t="s">
        <v>919</v>
      </c>
      <c r="AO77" s="1" t="s">
        <v>919</v>
      </c>
    </row>
    <row r="78" spans="1:41">
      <c r="A78" s="1">
        <v>141921</v>
      </c>
      <c r="B78" s="1" t="s">
        <v>904</v>
      </c>
      <c r="C78" s="1" t="s">
        <v>905</v>
      </c>
      <c r="F78" s="1" t="s">
        <v>885</v>
      </c>
      <c r="G78" s="1" t="s">
        <v>906</v>
      </c>
      <c r="H78" s="1" t="s">
        <v>1218</v>
      </c>
      <c r="I78" s="1" t="s">
        <v>981</v>
      </c>
      <c r="J78" s="1" t="s">
        <v>908</v>
      </c>
      <c r="K78" s="27">
        <v>45356.570833333331</v>
      </c>
      <c r="N78" s="28">
        <v>45350</v>
      </c>
      <c r="O78" s="28">
        <v>45351</v>
      </c>
      <c r="P78" s="1">
        <v>1</v>
      </c>
      <c r="Q78" s="1">
        <v>1</v>
      </c>
      <c r="R78" s="1">
        <v>0</v>
      </c>
      <c r="S78" s="1">
        <v>0</v>
      </c>
      <c r="T78" s="1">
        <v>100</v>
      </c>
      <c r="U78" s="27">
        <v>45350.414583333331</v>
      </c>
      <c r="V78" s="27">
        <v>45356.570833333331</v>
      </c>
      <c r="W78" s="1" t="s">
        <v>922</v>
      </c>
      <c r="Y78" s="1" t="s">
        <v>1219</v>
      </c>
      <c r="Z78" s="1" t="s">
        <v>924</v>
      </c>
      <c r="AA78" s="28">
        <v>45351</v>
      </c>
      <c r="AB78" s="28">
        <v>45351</v>
      </c>
      <c r="AC78" s="1" t="s">
        <v>114</v>
      </c>
      <c r="AD78" s="1" t="s">
        <v>925</v>
      </c>
      <c r="AE78" s="1" t="s">
        <v>912</v>
      </c>
      <c r="AF78" s="1" t="s">
        <v>913</v>
      </c>
      <c r="AG78" s="29">
        <v>1</v>
      </c>
      <c r="AH78" s="1" t="s">
        <v>914</v>
      </c>
      <c r="AI78" s="1" t="s">
        <v>928</v>
      </c>
      <c r="AJ78" s="1" t="s">
        <v>916</v>
      </c>
      <c r="AK78" s="1" t="s">
        <v>1220</v>
      </c>
      <c r="AL78" s="1" t="s">
        <v>1221</v>
      </c>
      <c r="AM78" s="1" t="s">
        <v>919</v>
      </c>
      <c r="AO78" s="1" t="s">
        <v>919</v>
      </c>
    </row>
    <row r="79" spans="1:41">
      <c r="A79" s="1">
        <v>141901</v>
      </c>
      <c r="B79" s="1" t="s">
        <v>904</v>
      </c>
      <c r="C79" s="1" t="s">
        <v>905</v>
      </c>
      <c r="F79" s="1" t="s">
        <v>885</v>
      </c>
      <c r="G79" s="1" t="s">
        <v>906</v>
      </c>
      <c r="H79" s="1" t="s">
        <v>1222</v>
      </c>
      <c r="I79" s="1" t="s">
        <v>1223</v>
      </c>
      <c r="J79" s="1" t="s">
        <v>1101</v>
      </c>
      <c r="K79" s="27">
        <v>45350.640277777777</v>
      </c>
      <c r="N79" s="28">
        <v>45349</v>
      </c>
      <c r="O79" s="28">
        <v>45351</v>
      </c>
      <c r="R79" s="1">
        <v>0</v>
      </c>
      <c r="S79" s="1">
        <v>0</v>
      </c>
      <c r="T79" s="1">
        <v>100</v>
      </c>
      <c r="U79" s="27">
        <v>45349.740277777775</v>
      </c>
      <c r="V79" s="27">
        <v>45350.640277777777</v>
      </c>
      <c r="W79" s="1" t="s">
        <v>1101</v>
      </c>
      <c r="Y79" s="1" t="s">
        <v>1224</v>
      </c>
      <c r="Z79" s="1" t="s">
        <v>924</v>
      </c>
      <c r="AA79" s="28">
        <v>45350</v>
      </c>
      <c r="AB79" s="28">
        <v>45350</v>
      </c>
      <c r="AC79" s="1" t="s">
        <v>106</v>
      </c>
      <c r="AD79" s="1" t="s">
        <v>993</v>
      </c>
      <c r="AF79" s="1" t="s">
        <v>927</v>
      </c>
      <c r="AG79" s="29">
        <v>1</v>
      </c>
      <c r="AH79" s="1" t="s">
        <v>994</v>
      </c>
      <c r="AI79" s="1" t="s">
        <v>1039</v>
      </c>
      <c r="AJ79" s="1" t="s">
        <v>948</v>
      </c>
      <c r="AK79" s="1" t="s">
        <v>949</v>
      </c>
      <c r="AL79" s="1" t="s">
        <v>949</v>
      </c>
      <c r="AM79" s="1" t="s">
        <v>919</v>
      </c>
      <c r="AO79" s="1" t="s">
        <v>919</v>
      </c>
    </row>
    <row r="80" spans="1:41">
      <c r="A80" s="1">
        <v>141898</v>
      </c>
      <c r="B80" s="1" t="s">
        <v>904</v>
      </c>
      <c r="C80" s="1" t="s">
        <v>905</v>
      </c>
      <c r="F80" s="1" t="s">
        <v>885</v>
      </c>
      <c r="G80" s="1" t="s">
        <v>1042</v>
      </c>
      <c r="H80" s="1" t="s">
        <v>1225</v>
      </c>
      <c r="I80" s="1" t="s">
        <v>922</v>
      </c>
      <c r="J80" s="1" t="s">
        <v>1101</v>
      </c>
      <c r="K80" s="27">
        <v>45350.643055555556</v>
      </c>
      <c r="M80" s="1" t="s">
        <v>1082</v>
      </c>
      <c r="N80" s="28">
        <v>45349</v>
      </c>
      <c r="O80" s="28">
        <v>45350</v>
      </c>
      <c r="R80" s="1">
        <v>0</v>
      </c>
      <c r="S80" s="1">
        <v>0</v>
      </c>
      <c r="T80" s="1">
        <v>100</v>
      </c>
      <c r="U80" s="27">
        <v>45349.734027777777</v>
      </c>
      <c r="V80" s="27">
        <v>45350.643055555556</v>
      </c>
      <c r="W80" s="1" t="s">
        <v>1101</v>
      </c>
      <c r="Y80" s="1" t="s">
        <v>1226</v>
      </c>
      <c r="Z80" s="1" t="s">
        <v>962</v>
      </c>
      <c r="AA80" s="28">
        <v>45350</v>
      </c>
      <c r="AB80" s="28">
        <v>45350</v>
      </c>
      <c r="AC80" s="1" t="s">
        <v>128</v>
      </c>
      <c r="AE80" s="1" t="s">
        <v>952</v>
      </c>
      <c r="AF80" s="1" t="s">
        <v>927</v>
      </c>
      <c r="AG80" s="29">
        <v>1</v>
      </c>
      <c r="AH80" s="1" t="s">
        <v>914</v>
      </c>
      <c r="AI80" s="1" t="s">
        <v>928</v>
      </c>
      <c r="AJ80" s="1" t="s">
        <v>929</v>
      </c>
      <c r="AK80" s="1" t="s">
        <v>1227</v>
      </c>
      <c r="AL80" s="1" t="s">
        <v>1228</v>
      </c>
      <c r="AM80" s="1" t="s">
        <v>919</v>
      </c>
      <c r="AO80" s="1" t="s">
        <v>919</v>
      </c>
    </row>
    <row r="81" spans="1:41">
      <c r="A81" s="1">
        <v>141896</v>
      </c>
      <c r="B81" s="1" t="s">
        <v>904</v>
      </c>
      <c r="C81" s="1" t="s">
        <v>905</v>
      </c>
      <c r="F81" s="1" t="s">
        <v>885</v>
      </c>
      <c r="G81" s="1" t="s">
        <v>906</v>
      </c>
      <c r="H81" s="1" t="s">
        <v>1229</v>
      </c>
      <c r="I81" s="1" t="s">
        <v>1223</v>
      </c>
      <c r="J81" s="1" t="s">
        <v>1101</v>
      </c>
      <c r="K81" s="27">
        <v>45351.397222222222</v>
      </c>
      <c r="N81" s="28">
        <v>45349</v>
      </c>
      <c r="O81" s="28">
        <v>45351</v>
      </c>
      <c r="R81" s="1">
        <v>0</v>
      </c>
      <c r="S81" s="1">
        <v>0</v>
      </c>
      <c r="T81" s="1">
        <v>100</v>
      </c>
      <c r="U81" s="27">
        <v>45349.729861111111</v>
      </c>
      <c r="V81" s="27">
        <v>45351.397222222222</v>
      </c>
      <c r="W81" s="1" t="s">
        <v>1101</v>
      </c>
      <c r="Y81" s="1" t="s">
        <v>1230</v>
      </c>
      <c r="Z81" s="1" t="s">
        <v>924</v>
      </c>
      <c r="AA81" s="28">
        <v>45350</v>
      </c>
      <c r="AB81" s="28">
        <v>45350</v>
      </c>
      <c r="AC81" s="1" t="s">
        <v>106</v>
      </c>
      <c r="AD81" s="1" t="s">
        <v>993</v>
      </c>
      <c r="AF81" s="1" t="s">
        <v>927</v>
      </c>
      <c r="AG81" s="29">
        <v>0.8</v>
      </c>
      <c r="AH81" s="1" t="s">
        <v>914</v>
      </c>
      <c r="AI81" s="1" t="s">
        <v>1039</v>
      </c>
      <c r="AJ81" s="1" t="s">
        <v>948</v>
      </c>
      <c r="AK81" s="1" t="s">
        <v>1231</v>
      </c>
      <c r="AL81" s="1" t="s">
        <v>1232</v>
      </c>
      <c r="AM81" s="1" t="s">
        <v>919</v>
      </c>
      <c r="AO81" s="1" t="s">
        <v>919</v>
      </c>
    </row>
    <row r="82" spans="1:41">
      <c r="A82" s="1">
        <v>141893</v>
      </c>
      <c r="B82" s="1" t="s">
        <v>904</v>
      </c>
      <c r="C82" s="1" t="s">
        <v>905</v>
      </c>
      <c r="F82" s="1" t="s">
        <v>885</v>
      </c>
      <c r="G82" s="1" t="s">
        <v>906</v>
      </c>
      <c r="H82" s="1" t="s">
        <v>1233</v>
      </c>
      <c r="I82" s="1" t="s">
        <v>1223</v>
      </c>
      <c r="J82" s="1" t="s">
        <v>1101</v>
      </c>
      <c r="K82" s="27">
        <v>45351.402083333334</v>
      </c>
      <c r="M82" s="1" t="s">
        <v>1082</v>
      </c>
      <c r="N82" s="28">
        <v>45349</v>
      </c>
      <c r="O82" s="28">
        <v>45351</v>
      </c>
      <c r="R82" s="1">
        <v>0</v>
      </c>
      <c r="S82" s="1">
        <v>0</v>
      </c>
      <c r="T82" s="1">
        <v>100</v>
      </c>
      <c r="U82" s="27">
        <v>45349.719444444447</v>
      </c>
      <c r="V82" s="27">
        <v>45350.680555555555</v>
      </c>
      <c r="W82" s="1" t="s">
        <v>922</v>
      </c>
      <c r="Y82" s="1" t="s">
        <v>1234</v>
      </c>
      <c r="Z82" s="1" t="s">
        <v>962</v>
      </c>
      <c r="AA82" s="28">
        <v>45349</v>
      </c>
      <c r="AB82" s="28">
        <v>45350</v>
      </c>
      <c r="AC82" s="1" t="s">
        <v>106</v>
      </c>
      <c r="AD82" s="1" t="s">
        <v>993</v>
      </c>
      <c r="AE82" s="1" t="s">
        <v>952</v>
      </c>
      <c r="AF82" s="1" t="s">
        <v>927</v>
      </c>
      <c r="AG82" s="29">
        <v>1</v>
      </c>
      <c r="AH82" s="1" t="s">
        <v>914</v>
      </c>
      <c r="AI82" s="1" t="s">
        <v>915</v>
      </c>
      <c r="AJ82" s="1" t="s">
        <v>948</v>
      </c>
      <c r="AK82" s="1" t="s">
        <v>1235</v>
      </c>
      <c r="AL82" s="1" t="s">
        <v>1236</v>
      </c>
      <c r="AM82" s="1" t="s">
        <v>919</v>
      </c>
      <c r="AO82" s="1" t="s">
        <v>919</v>
      </c>
    </row>
    <row r="83" spans="1:41">
      <c r="A83" s="1">
        <v>141889</v>
      </c>
      <c r="B83" s="1" t="s">
        <v>904</v>
      </c>
      <c r="C83" s="1" t="s">
        <v>905</v>
      </c>
      <c r="F83" s="1" t="s">
        <v>885</v>
      </c>
      <c r="G83" s="1" t="s">
        <v>906</v>
      </c>
      <c r="H83" s="1" t="s">
        <v>1237</v>
      </c>
      <c r="I83" s="1" t="s">
        <v>1101</v>
      </c>
      <c r="J83" s="1" t="s">
        <v>1101</v>
      </c>
      <c r="K83" s="27">
        <v>45350.693055555559</v>
      </c>
      <c r="M83" s="1" t="s">
        <v>1082</v>
      </c>
      <c r="N83" s="28">
        <v>45349</v>
      </c>
      <c r="O83" s="28">
        <v>45350</v>
      </c>
      <c r="R83" s="1">
        <v>0</v>
      </c>
      <c r="S83" s="1">
        <v>0</v>
      </c>
      <c r="T83" s="1">
        <v>0</v>
      </c>
      <c r="U83" s="27">
        <v>45349.693055555559</v>
      </c>
      <c r="V83" s="27">
        <v>45350.693055555559</v>
      </c>
      <c r="W83" s="1" t="s">
        <v>1101</v>
      </c>
      <c r="Y83" s="1" t="s">
        <v>1238</v>
      </c>
      <c r="Z83" s="1" t="s">
        <v>962</v>
      </c>
      <c r="AA83" s="28">
        <v>45349</v>
      </c>
      <c r="AB83" s="28">
        <v>45350</v>
      </c>
      <c r="AC83" s="1" t="s">
        <v>109</v>
      </c>
      <c r="AD83" s="1" t="s">
        <v>993</v>
      </c>
      <c r="AE83" s="1" t="s">
        <v>952</v>
      </c>
      <c r="AF83" s="1" t="s">
        <v>927</v>
      </c>
      <c r="AG83" s="29">
        <v>1</v>
      </c>
      <c r="AH83" s="1" t="s">
        <v>914</v>
      </c>
      <c r="AI83" s="1" t="s">
        <v>928</v>
      </c>
      <c r="AJ83" s="1" t="s">
        <v>929</v>
      </c>
      <c r="AK83" s="1" t="s">
        <v>1239</v>
      </c>
      <c r="AL83" s="1" t="s">
        <v>1240</v>
      </c>
      <c r="AM83" s="1" t="s">
        <v>919</v>
      </c>
      <c r="AO83" s="1" t="s">
        <v>919</v>
      </c>
    </row>
    <row r="84" spans="1:41">
      <c r="A84" s="1">
        <v>141874</v>
      </c>
      <c r="B84" s="1" t="s">
        <v>904</v>
      </c>
      <c r="C84" s="1" t="s">
        <v>905</v>
      </c>
      <c r="F84" s="1" t="s">
        <v>885</v>
      </c>
      <c r="G84" s="1" t="s">
        <v>906</v>
      </c>
      <c r="H84" s="1" t="s">
        <v>1241</v>
      </c>
      <c r="I84" s="1" t="s">
        <v>1223</v>
      </c>
      <c r="J84" s="1" t="s">
        <v>922</v>
      </c>
      <c r="K84" s="27">
        <v>45350.439583333333</v>
      </c>
      <c r="N84" s="28">
        <v>45349</v>
      </c>
      <c r="O84" s="28">
        <v>45351</v>
      </c>
      <c r="R84" s="1">
        <v>0</v>
      </c>
      <c r="S84" s="1">
        <v>0</v>
      </c>
      <c r="T84" s="1">
        <v>100</v>
      </c>
      <c r="U84" s="27">
        <v>45349.642361111109</v>
      </c>
      <c r="V84" s="27">
        <v>45350.439583333333</v>
      </c>
      <c r="W84" s="1" t="s">
        <v>1101</v>
      </c>
      <c r="Y84" s="1" t="s">
        <v>1242</v>
      </c>
      <c r="Z84" s="1" t="s">
        <v>924</v>
      </c>
      <c r="AA84" s="28">
        <v>45349</v>
      </c>
      <c r="AB84" s="28">
        <v>45349</v>
      </c>
      <c r="AC84" s="1" t="s">
        <v>106</v>
      </c>
      <c r="AD84" s="1" t="s">
        <v>993</v>
      </c>
      <c r="AF84" s="1" t="s">
        <v>927</v>
      </c>
      <c r="AG84" s="29">
        <v>1</v>
      </c>
      <c r="AH84" s="1" t="s">
        <v>914</v>
      </c>
      <c r="AI84" s="1" t="s">
        <v>928</v>
      </c>
      <c r="AJ84" s="1" t="s">
        <v>948</v>
      </c>
      <c r="AK84" s="1" t="s">
        <v>1243</v>
      </c>
      <c r="AL84" s="1" t="s">
        <v>1244</v>
      </c>
      <c r="AM84" s="1" t="s">
        <v>919</v>
      </c>
      <c r="AO84" s="1" t="s">
        <v>919</v>
      </c>
    </row>
    <row r="85" spans="1:41">
      <c r="A85" s="1">
        <v>141863</v>
      </c>
      <c r="B85" s="1" t="s">
        <v>904</v>
      </c>
      <c r="C85" s="1" t="s">
        <v>905</v>
      </c>
      <c r="F85" s="1" t="s">
        <v>885</v>
      </c>
      <c r="G85" s="1" t="s">
        <v>906</v>
      </c>
      <c r="H85" s="1" t="s">
        <v>1245</v>
      </c>
      <c r="I85" s="1" t="s">
        <v>922</v>
      </c>
      <c r="J85" s="1" t="s">
        <v>921</v>
      </c>
      <c r="K85" s="27">
        <v>45362.756944444445</v>
      </c>
      <c r="M85" s="1" t="s">
        <v>1082</v>
      </c>
      <c r="N85" s="28">
        <v>45349</v>
      </c>
      <c r="O85" s="28">
        <v>45373</v>
      </c>
      <c r="R85" s="1">
        <v>0</v>
      </c>
      <c r="S85" s="1">
        <v>0</v>
      </c>
      <c r="T85" s="1">
        <v>100</v>
      </c>
      <c r="U85" s="27">
        <v>45349.571527777778</v>
      </c>
      <c r="V85" s="27">
        <v>45362.756944444445</v>
      </c>
      <c r="W85" s="1" t="s">
        <v>922</v>
      </c>
      <c r="Z85" s="1" t="s">
        <v>962</v>
      </c>
      <c r="AA85" s="28">
        <v>45357</v>
      </c>
      <c r="AB85" s="28">
        <v>45358</v>
      </c>
      <c r="AC85" s="1" t="s">
        <v>988</v>
      </c>
      <c r="AD85" s="1" t="s">
        <v>993</v>
      </c>
      <c r="AE85" s="1" t="s">
        <v>952</v>
      </c>
      <c r="AF85" s="1" t="s">
        <v>927</v>
      </c>
      <c r="AG85" s="29">
        <v>1</v>
      </c>
      <c r="AH85" s="1" t="s">
        <v>994</v>
      </c>
      <c r="AI85" s="1" t="s">
        <v>915</v>
      </c>
      <c r="AJ85" s="1" t="s">
        <v>929</v>
      </c>
      <c r="AK85" s="1" t="s">
        <v>949</v>
      </c>
      <c r="AL85" s="1" t="s">
        <v>949</v>
      </c>
      <c r="AM85" s="1" t="s">
        <v>919</v>
      </c>
      <c r="AO85" s="1" t="s">
        <v>919</v>
      </c>
    </row>
    <row r="86" spans="1:41">
      <c r="A86" s="1">
        <v>141858</v>
      </c>
      <c r="B86" s="1" t="s">
        <v>904</v>
      </c>
      <c r="C86" s="1" t="s">
        <v>905</v>
      </c>
      <c r="F86" s="1" t="s">
        <v>885</v>
      </c>
      <c r="G86" s="1" t="s">
        <v>906</v>
      </c>
      <c r="H86" s="1" t="s">
        <v>1246</v>
      </c>
      <c r="I86" s="1" t="s">
        <v>981</v>
      </c>
      <c r="J86" s="1" t="s">
        <v>1101</v>
      </c>
      <c r="K86" s="27">
        <v>45350.68472222222</v>
      </c>
      <c r="M86" s="1" t="s">
        <v>1082</v>
      </c>
      <c r="N86" s="28">
        <v>45349</v>
      </c>
      <c r="O86" s="28">
        <v>45350</v>
      </c>
      <c r="P86" s="1">
        <v>2</v>
      </c>
      <c r="Q86" s="1">
        <v>2</v>
      </c>
      <c r="R86" s="1">
        <v>0</v>
      </c>
      <c r="S86" s="1">
        <v>0</v>
      </c>
      <c r="T86" s="1">
        <v>0</v>
      </c>
      <c r="U86" s="27">
        <v>45349.543749999997</v>
      </c>
      <c r="V86" s="27">
        <v>45350.68472222222</v>
      </c>
      <c r="W86" s="1" t="s">
        <v>1101</v>
      </c>
      <c r="Y86" s="1" t="s">
        <v>1247</v>
      </c>
      <c r="Z86" s="1" t="s">
        <v>924</v>
      </c>
      <c r="AA86" s="28">
        <v>45349</v>
      </c>
      <c r="AB86" s="28">
        <v>45350</v>
      </c>
      <c r="AC86" s="1" t="s">
        <v>130</v>
      </c>
      <c r="AD86" s="1" t="s">
        <v>993</v>
      </c>
      <c r="AE86" s="1" t="s">
        <v>952</v>
      </c>
      <c r="AF86" s="1" t="s">
        <v>927</v>
      </c>
      <c r="AG86" s="29">
        <v>1</v>
      </c>
      <c r="AH86" s="1" t="s">
        <v>914</v>
      </c>
      <c r="AI86" s="1" t="s">
        <v>928</v>
      </c>
      <c r="AJ86" s="1" t="s">
        <v>929</v>
      </c>
      <c r="AK86" s="1" t="s">
        <v>1248</v>
      </c>
      <c r="AL86" s="1" t="s">
        <v>1249</v>
      </c>
      <c r="AM86" s="1" t="s">
        <v>919</v>
      </c>
      <c r="AO86" s="1" t="s">
        <v>919</v>
      </c>
    </row>
    <row r="87" spans="1:41">
      <c r="A87" s="1">
        <v>141857</v>
      </c>
      <c r="B87" s="1" t="s">
        <v>904</v>
      </c>
      <c r="C87" s="1" t="s">
        <v>905</v>
      </c>
      <c r="F87" s="1" t="s">
        <v>885</v>
      </c>
      <c r="G87" s="1" t="s">
        <v>906</v>
      </c>
      <c r="H87" s="1" t="s">
        <v>1250</v>
      </c>
      <c r="I87" s="1" t="s">
        <v>1223</v>
      </c>
      <c r="J87" s="1" t="s">
        <v>1101</v>
      </c>
      <c r="K87" s="27">
        <v>45369.454861111109</v>
      </c>
      <c r="N87" s="28">
        <v>45349</v>
      </c>
      <c r="O87" s="28">
        <v>45373</v>
      </c>
      <c r="P87" s="1">
        <v>1</v>
      </c>
      <c r="Q87" s="1">
        <v>1</v>
      </c>
      <c r="R87" s="1">
        <v>0</v>
      </c>
      <c r="S87" s="1">
        <v>0</v>
      </c>
      <c r="T87" s="1">
        <v>100</v>
      </c>
      <c r="U87" s="27">
        <v>45349.543055555558</v>
      </c>
      <c r="V87" s="27">
        <v>45369.454861111109</v>
      </c>
      <c r="W87" s="1" t="s">
        <v>1101</v>
      </c>
      <c r="Y87" s="1" t="s">
        <v>1251</v>
      </c>
      <c r="Z87" s="1" t="s">
        <v>962</v>
      </c>
      <c r="AA87" s="28">
        <v>45357</v>
      </c>
      <c r="AB87" s="28">
        <v>45357</v>
      </c>
      <c r="AC87" s="1" t="s">
        <v>121</v>
      </c>
      <c r="AD87" s="1" t="s">
        <v>1059</v>
      </c>
      <c r="AE87" s="1" t="s">
        <v>952</v>
      </c>
      <c r="AF87" s="1" t="s">
        <v>927</v>
      </c>
      <c r="AG87" s="29">
        <v>1</v>
      </c>
      <c r="AH87" s="1" t="s">
        <v>914</v>
      </c>
      <c r="AI87" s="1" t="s">
        <v>928</v>
      </c>
      <c r="AJ87" s="1" t="s">
        <v>948</v>
      </c>
      <c r="AK87" s="1" t="s">
        <v>1252</v>
      </c>
      <c r="AL87" s="1" t="s">
        <v>1253</v>
      </c>
      <c r="AM87" s="1" t="s">
        <v>919</v>
      </c>
      <c r="AO87" s="1" t="s">
        <v>919</v>
      </c>
    </row>
    <row r="88" spans="1:41">
      <c r="A88" s="1">
        <v>141853</v>
      </c>
      <c r="B88" s="1" t="s">
        <v>904</v>
      </c>
      <c r="C88" s="1" t="s">
        <v>905</v>
      </c>
      <c r="F88" s="1" t="s">
        <v>885</v>
      </c>
      <c r="G88" s="1" t="s">
        <v>906</v>
      </c>
      <c r="H88" s="1" t="s">
        <v>1254</v>
      </c>
      <c r="I88" s="1" t="s">
        <v>1223</v>
      </c>
      <c r="J88" s="1" t="s">
        <v>1101</v>
      </c>
      <c r="K88" s="27">
        <v>45357.720833333333</v>
      </c>
      <c r="N88" s="28">
        <v>45349</v>
      </c>
      <c r="O88" s="28">
        <v>45351</v>
      </c>
      <c r="P88" s="1">
        <v>1</v>
      </c>
      <c r="Q88" s="1">
        <v>1</v>
      </c>
      <c r="R88" s="1">
        <v>0</v>
      </c>
      <c r="S88" s="1">
        <v>0</v>
      </c>
      <c r="T88" s="1">
        <v>100</v>
      </c>
      <c r="U88" s="27">
        <v>45349.476388888892</v>
      </c>
      <c r="V88" s="27">
        <v>45357.720833333333</v>
      </c>
      <c r="W88" s="1" t="s">
        <v>1101</v>
      </c>
      <c r="Y88" s="1" t="s">
        <v>1255</v>
      </c>
      <c r="Z88" s="1" t="s">
        <v>962</v>
      </c>
      <c r="AA88" s="28">
        <v>45357</v>
      </c>
      <c r="AB88" s="28">
        <v>45357</v>
      </c>
      <c r="AC88" s="1" t="s">
        <v>101</v>
      </c>
      <c r="AD88" s="1" t="s">
        <v>1059</v>
      </c>
      <c r="AE88" s="1" t="s">
        <v>952</v>
      </c>
      <c r="AF88" s="1" t="s">
        <v>927</v>
      </c>
      <c r="AG88" s="29">
        <v>1</v>
      </c>
      <c r="AH88" s="1" t="s">
        <v>914</v>
      </c>
      <c r="AI88" s="1" t="s">
        <v>928</v>
      </c>
      <c r="AJ88" s="1" t="s">
        <v>948</v>
      </c>
      <c r="AK88" s="1" t="s">
        <v>1252</v>
      </c>
      <c r="AL88" s="1" t="s">
        <v>1253</v>
      </c>
      <c r="AM88" s="1" t="s">
        <v>919</v>
      </c>
      <c r="AO88" s="1" t="s">
        <v>919</v>
      </c>
    </row>
    <row r="89" spans="1:41">
      <c r="A89" s="1">
        <v>141849</v>
      </c>
      <c r="B89" s="1" t="s">
        <v>904</v>
      </c>
      <c r="C89" s="1" t="s">
        <v>905</v>
      </c>
      <c r="F89" s="1" t="s">
        <v>885</v>
      </c>
      <c r="G89" s="1" t="s">
        <v>906</v>
      </c>
      <c r="H89" s="1" t="s">
        <v>1256</v>
      </c>
      <c r="I89" s="1" t="s">
        <v>1223</v>
      </c>
      <c r="J89" s="1" t="s">
        <v>908</v>
      </c>
      <c r="K89" s="27">
        <v>45356.573611111111</v>
      </c>
      <c r="N89" s="28">
        <v>45349</v>
      </c>
      <c r="O89" s="28">
        <v>45351</v>
      </c>
      <c r="R89" s="1">
        <v>0</v>
      </c>
      <c r="S89" s="1">
        <v>0</v>
      </c>
      <c r="T89" s="1">
        <v>100</v>
      </c>
      <c r="U89" s="27">
        <v>45349.458333333336</v>
      </c>
      <c r="V89" s="27">
        <v>45356.573611111111</v>
      </c>
      <c r="W89" s="1" t="s">
        <v>922</v>
      </c>
      <c r="Y89" s="1" t="s">
        <v>1257</v>
      </c>
      <c r="Z89" s="1" t="s">
        <v>924</v>
      </c>
      <c r="AA89" s="28">
        <v>45351</v>
      </c>
      <c r="AB89" s="28">
        <v>45351</v>
      </c>
      <c r="AC89" s="1" t="s">
        <v>102</v>
      </c>
      <c r="AE89" s="1" t="s">
        <v>912</v>
      </c>
      <c r="AF89" s="1" t="s">
        <v>913</v>
      </c>
      <c r="AG89" s="29">
        <v>1</v>
      </c>
      <c r="AH89" s="1" t="s">
        <v>947</v>
      </c>
      <c r="AI89" s="1" t="s">
        <v>928</v>
      </c>
      <c r="AJ89" s="1" t="s">
        <v>916</v>
      </c>
      <c r="AK89" s="1" t="s">
        <v>1258</v>
      </c>
      <c r="AL89" s="1" t="s">
        <v>1259</v>
      </c>
      <c r="AM89" s="1" t="s">
        <v>919</v>
      </c>
      <c r="AO89" s="1" t="s">
        <v>919</v>
      </c>
    </row>
    <row r="90" spans="1:41">
      <c r="A90" s="1">
        <v>141844</v>
      </c>
      <c r="B90" s="1" t="s">
        <v>904</v>
      </c>
      <c r="C90" s="1" t="s">
        <v>905</v>
      </c>
      <c r="F90" s="1" t="s">
        <v>885</v>
      </c>
      <c r="G90" s="1" t="s">
        <v>906</v>
      </c>
      <c r="H90" s="1" t="s">
        <v>1260</v>
      </c>
      <c r="I90" s="1" t="s">
        <v>1101</v>
      </c>
      <c r="J90" s="1" t="s">
        <v>1101</v>
      </c>
      <c r="K90" s="27">
        <v>45350.700694444444</v>
      </c>
      <c r="M90" s="1" t="s">
        <v>1082</v>
      </c>
      <c r="N90" s="28">
        <v>45349</v>
      </c>
      <c r="O90" s="28">
        <v>45350</v>
      </c>
      <c r="R90" s="1">
        <v>0</v>
      </c>
      <c r="S90" s="1">
        <v>0</v>
      </c>
      <c r="T90" s="1">
        <v>100</v>
      </c>
      <c r="U90" s="27">
        <v>45349.452777777777</v>
      </c>
      <c r="V90" s="27">
        <v>45350.700694444444</v>
      </c>
      <c r="W90" s="1" t="s">
        <v>1101</v>
      </c>
      <c r="Y90" s="1" t="s">
        <v>1261</v>
      </c>
      <c r="Z90" s="1" t="s">
        <v>962</v>
      </c>
      <c r="AA90" s="28">
        <v>45350</v>
      </c>
      <c r="AB90" s="28">
        <v>45350</v>
      </c>
      <c r="AC90" s="1" t="s">
        <v>42</v>
      </c>
      <c r="AD90" s="1" t="s">
        <v>993</v>
      </c>
      <c r="AE90" s="1" t="s">
        <v>952</v>
      </c>
      <c r="AF90" s="1" t="s">
        <v>927</v>
      </c>
      <c r="AG90" s="29">
        <v>1</v>
      </c>
      <c r="AH90" s="1" t="s">
        <v>994</v>
      </c>
      <c r="AI90" s="1" t="s">
        <v>915</v>
      </c>
      <c r="AJ90" s="1" t="s">
        <v>929</v>
      </c>
      <c r="AK90" s="1" t="s">
        <v>1262</v>
      </c>
      <c r="AL90" s="1" t="s">
        <v>1263</v>
      </c>
      <c r="AM90" s="1" t="s">
        <v>919</v>
      </c>
      <c r="AO90" s="1" t="s">
        <v>919</v>
      </c>
    </row>
    <row r="91" spans="1:41">
      <c r="A91" s="1">
        <v>141789</v>
      </c>
      <c r="B91" s="1" t="s">
        <v>904</v>
      </c>
      <c r="C91" s="1" t="s">
        <v>905</v>
      </c>
      <c r="F91" s="1" t="s">
        <v>885</v>
      </c>
      <c r="G91" s="1" t="s">
        <v>906</v>
      </c>
      <c r="H91" s="1" t="s">
        <v>1264</v>
      </c>
      <c r="I91" s="1" t="s">
        <v>1101</v>
      </c>
      <c r="J91" s="1" t="s">
        <v>1101</v>
      </c>
      <c r="K91" s="27">
        <v>45349.740277777775</v>
      </c>
      <c r="M91" s="1" t="s">
        <v>1082</v>
      </c>
      <c r="N91" s="28">
        <v>45348</v>
      </c>
      <c r="O91" s="28">
        <v>45348</v>
      </c>
      <c r="R91" s="1">
        <v>0</v>
      </c>
      <c r="S91" s="1">
        <v>0</v>
      </c>
      <c r="T91" s="1">
        <v>100</v>
      </c>
      <c r="U91" s="27">
        <v>45348.590277777781</v>
      </c>
      <c r="V91" s="27">
        <v>45349.740277777775</v>
      </c>
      <c r="W91" s="1" t="s">
        <v>1101</v>
      </c>
      <c r="Y91" s="1" t="s">
        <v>1265</v>
      </c>
      <c r="Z91" s="1" t="s">
        <v>962</v>
      </c>
      <c r="AA91" s="28">
        <v>45348</v>
      </c>
      <c r="AB91" s="28">
        <v>45349</v>
      </c>
      <c r="AC91" s="1" t="s">
        <v>142</v>
      </c>
      <c r="AD91" s="1" t="s">
        <v>993</v>
      </c>
      <c r="AE91" s="1" t="s">
        <v>952</v>
      </c>
      <c r="AF91" s="1" t="s">
        <v>927</v>
      </c>
      <c r="AG91" s="29">
        <v>1</v>
      </c>
      <c r="AH91" s="1" t="s">
        <v>914</v>
      </c>
      <c r="AI91" s="1" t="s">
        <v>1039</v>
      </c>
      <c r="AJ91" s="1" t="s">
        <v>929</v>
      </c>
      <c r="AK91" s="1" t="s">
        <v>1266</v>
      </c>
      <c r="AL91" s="1" t="s">
        <v>1267</v>
      </c>
      <c r="AM91" s="1" t="s">
        <v>919</v>
      </c>
      <c r="AO91" s="1" t="s">
        <v>919</v>
      </c>
    </row>
    <row r="92" spans="1:41">
      <c r="A92" s="1">
        <v>141780</v>
      </c>
      <c r="B92" s="1" t="s">
        <v>904</v>
      </c>
      <c r="C92" s="1" t="s">
        <v>905</v>
      </c>
      <c r="F92" s="1" t="s">
        <v>885</v>
      </c>
      <c r="G92" s="1" t="s">
        <v>906</v>
      </c>
      <c r="H92" s="1" t="s">
        <v>1268</v>
      </c>
      <c r="I92" s="1" t="s">
        <v>1101</v>
      </c>
      <c r="J92" s="1" t="s">
        <v>1101</v>
      </c>
      <c r="K92" s="27">
        <v>45349.713888888888</v>
      </c>
      <c r="M92" s="1" t="s">
        <v>1082</v>
      </c>
      <c r="N92" s="28">
        <v>45348</v>
      </c>
      <c r="O92" s="28">
        <v>45348</v>
      </c>
      <c r="R92" s="1">
        <v>0</v>
      </c>
      <c r="S92" s="1">
        <v>0</v>
      </c>
      <c r="T92" s="1">
        <v>100</v>
      </c>
      <c r="U92" s="27">
        <v>45348.555555555555</v>
      </c>
      <c r="V92" s="27">
        <v>45349.713888888888</v>
      </c>
      <c r="W92" s="1" t="s">
        <v>1101</v>
      </c>
      <c r="Y92" s="1" t="s">
        <v>1269</v>
      </c>
      <c r="Z92" s="1" t="s">
        <v>962</v>
      </c>
      <c r="AA92" s="28">
        <v>45348</v>
      </c>
      <c r="AB92" s="28">
        <v>45349</v>
      </c>
      <c r="AC92" s="1" t="s">
        <v>141</v>
      </c>
      <c r="AD92" s="1" t="s">
        <v>993</v>
      </c>
      <c r="AE92" s="1" t="s">
        <v>952</v>
      </c>
      <c r="AF92" s="1" t="s">
        <v>927</v>
      </c>
      <c r="AG92" s="29">
        <v>1</v>
      </c>
      <c r="AH92" s="1" t="s">
        <v>914</v>
      </c>
      <c r="AI92" s="1" t="s">
        <v>928</v>
      </c>
      <c r="AJ92" s="1" t="s">
        <v>929</v>
      </c>
      <c r="AK92" s="1" t="s">
        <v>1270</v>
      </c>
      <c r="AL92" s="1" t="s">
        <v>1271</v>
      </c>
      <c r="AM92" s="1" t="s">
        <v>919</v>
      </c>
      <c r="AO92" s="1" t="s">
        <v>919</v>
      </c>
    </row>
    <row r="93" spans="1:41">
      <c r="A93" s="1">
        <v>141767</v>
      </c>
      <c r="B93" s="1" t="s">
        <v>904</v>
      </c>
      <c r="C93" s="1" t="s">
        <v>905</v>
      </c>
      <c r="F93" s="1" t="s">
        <v>885</v>
      </c>
      <c r="G93" s="1" t="s">
        <v>906</v>
      </c>
      <c r="H93" s="1" t="s">
        <v>1272</v>
      </c>
      <c r="I93" s="1" t="s">
        <v>1101</v>
      </c>
      <c r="J93" s="1" t="s">
        <v>1101</v>
      </c>
      <c r="K93" s="27">
        <v>45349.714583333334</v>
      </c>
      <c r="M93" s="1" t="s">
        <v>1082</v>
      </c>
      <c r="N93" s="28">
        <v>45348</v>
      </c>
      <c r="O93" s="28">
        <v>45348</v>
      </c>
      <c r="R93" s="1">
        <v>0</v>
      </c>
      <c r="S93" s="1">
        <v>0</v>
      </c>
      <c r="T93" s="1">
        <v>100</v>
      </c>
      <c r="U93" s="27">
        <v>45348.488194444442</v>
      </c>
      <c r="V93" s="27">
        <v>45349.714583333334</v>
      </c>
      <c r="W93" s="1" t="s">
        <v>1101</v>
      </c>
      <c r="Y93" s="1" t="s">
        <v>1273</v>
      </c>
      <c r="Z93" s="1" t="s">
        <v>962</v>
      </c>
      <c r="AA93" s="28">
        <v>45348</v>
      </c>
      <c r="AB93" s="28">
        <v>45349</v>
      </c>
      <c r="AC93" s="1" t="s">
        <v>141</v>
      </c>
      <c r="AD93" s="1" t="s">
        <v>993</v>
      </c>
      <c r="AE93" s="1" t="s">
        <v>952</v>
      </c>
      <c r="AF93" s="1" t="s">
        <v>927</v>
      </c>
      <c r="AG93" s="29">
        <v>1</v>
      </c>
      <c r="AH93" s="1" t="s">
        <v>994</v>
      </c>
      <c r="AI93" s="1" t="s">
        <v>928</v>
      </c>
      <c r="AJ93" s="1" t="s">
        <v>929</v>
      </c>
      <c r="AK93" s="1" t="s">
        <v>1274</v>
      </c>
      <c r="AL93" s="1" t="s">
        <v>1275</v>
      </c>
      <c r="AM93" s="1" t="s">
        <v>919</v>
      </c>
      <c r="AO93" s="1" t="s">
        <v>919</v>
      </c>
    </row>
    <row r="94" spans="1:41">
      <c r="A94" s="1">
        <v>141761</v>
      </c>
      <c r="B94" s="1" t="s">
        <v>904</v>
      </c>
      <c r="C94" s="1" t="s">
        <v>905</v>
      </c>
      <c r="F94" s="1" t="s">
        <v>885</v>
      </c>
      <c r="G94" s="1" t="s">
        <v>906</v>
      </c>
      <c r="H94" s="1" t="s">
        <v>1276</v>
      </c>
      <c r="I94" s="1" t="s">
        <v>1101</v>
      </c>
      <c r="J94" s="1" t="s">
        <v>1101</v>
      </c>
      <c r="K94" s="27">
        <v>45349.724305555559</v>
      </c>
      <c r="M94" s="1" t="s">
        <v>1082</v>
      </c>
      <c r="N94" s="28">
        <v>45348</v>
      </c>
      <c r="O94" s="28">
        <v>45348</v>
      </c>
      <c r="R94" s="1">
        <v>0</v>
      </c>
      <c r="S94" s="1">
        <v>0</v>
      </c>
      <c r="T94" s="1">
        <v>100</v>
      </c>
      <c r="U94" s="27">
        <v>45348.454861111109</v>
      </c>
      <c r="V94" s="27">
        <v>45349.724305555559</v>
      </c>
      <c r="W94" s="1" t="s">
        <v>1101</v>
      </c>
      <c r="Y94" s="1" t="s">
        <v>1277</v>
      </c>
      <c r="Z94" s="1" t="s">
        <v>962</v>
      </c>
      <c r="AA94" s="28">
        <v>45348</v>
      </c>
      <c r="AB94" s="28">
        <v>45349</v>
      </c>
      <c r="AC94" s="1" t="s">
        <v>140</v>
      </c>
      <c r="AD94" s="1" t="s">
        <v>993</v>
      </c>
      <c r="AE94" s="1" t="s">
        <v>952</v>
      </c>
      <c r="AF94" s="1" t="s">
        <v>927</v>
      </c>
      <c r="AG94" s="29">
        <v>1</v>
      </c>
      <c r="AH94" s="1" t="s">
        <v>994</v>
      </c>
      <c r="AI94" s="1" t="s">
        <v>928</v>
      </c>
      <c r="AJ94" s="1" t="s">
        <v>929</v>
      </c>
      <c r="AK94" s="1" t="s">
        <v>1278</v>
      </c>
      <c r="AL94" s="1" t="s">
        <v>1279</v>
      </c>
      <c r="AM94" s="1" t="s">
        <v>919</v>
      </c>
      <c r="AO94" s="1" t="s">
        <v>919</v>
      </c>
    </row>
    <row r="95" spans="1:41">
      <c r="A95" s="1">
        <v>141759</v>
      </c>
      <c r="B95" s="1" t="s">
        <v>904</v>
      </c>
      <c r="C95" s="1" t="s">
        <v>905</v>
      </c>
      <c r="F95" s="1" t="s">
        <v>885</v>
      </c>
      <c r="G95" s="1" t="s">
        <v>906</v>
      </c>
      <c r="H95" s="1" t="s">
        <v>1280</v>
      </c>
      <c r="I95" s="1" t="s">
        <v>1101</v>
      </c>
      <c r="J95" s="1" t="s">
        <v>1101</v>
      </c>
      <c r="K95" s="27">
        <v>45348.728472222225</v>
      </c>
      <c r="M95" s="1" t="s">
        <v>1082</v>
      </c>
      <c r="N95" s="28">
        <v>45348</v>
      </c>
      <c r="O95" s="28">
        <v>45348</v>
      </c>
      <c r="R95" s="1">
        <v>0</v>
      </c>
      <c r="S95" s="1">
        <v>0</v>
      </c>
      <c r="T95" s="1">
        <v>100</v>
      </c>
      <c r="U95" s="27">
        <v>45348.443749999999</v>
      </c>
      <c r="V95" s="27">
        <v>45348.728472222225</v>
      </c>
      <c r="W95" s="1" t="s">
        <v>1101</v>
      </c>
      <c r="Y95" s="1" t="s">
        <v>1281</v>
      </c>
      <c r="Z95" s="1" t="s">
        <v>962</v>
      </c>
      <c r="AA95" s="28">
        <v>45346</v>
      </c>
      <c r="AB95" s="28">
        <v>45348</v>
      </c>
      <c r="AC95" s="1" t="s">
        <v>140</v>
      </c>
      <c r="AD95" s="1" t="s">
        <v>993</v>
      </c>
      <c r="AE95" s="1" t="s">
        <v>952</v>
      </c>
      <c r="AF95" s="1" t="s">
        <v>927</v>
      </c>
      <c r="AG95" s="29">
        <v>1</v>
      </c>
      <c r="AH95" s="1" t="s">
        <v>1282</v>
      </c>
      <c r="AI95" s="1" t="s">
        <v>915</v>
      </c>
      <c r="AJ95" s="1" t="s">
        <v>929</v>
      </c>
      <c r="AK95" s="1" t="s">
        <v>1283</v>
      </c>
      <c r="AL95" s="1" t="s">
        <v>1284</v>
      </c>
      <c r="AM95" s="1" t="s">
        <v>919</v>
      </c>
      <c r="AO95" s="1" t="s">
        <v>919</v>
      </c>
    </row>
    <row r="96" spans="1:41">
      <c r="A96" s="1">
        <v>141673</v>
      </c>
      <c r="B96" s="1" t="s">
        <v>904</v>
      </c>
      <c r="C96" s="1" t="s">
        <v>905</v>
      </c>
      <c r="F96" s="1" t="s">
        <v>885</v>
      </c>
      <c r="G96" s="1" t="s">
        <v>906</v>
      </c>
      <c r="H96" s="1" t="s">
        <v>1285</v>
      </c>
      <c r="I96" s="1" t="s">
        <v>922</v>
      </c>
      <c r="J96" s="1" t="s">
        <v>921</v>
      </c>
      <c r="K96" s="27">
        <v>45349.606249999997</v>
      </c>
      <c r="M96" s="1" t="s">
        <v>1082</v>
      </c>
      <c r="N96" s="28">
        <v>45345</v>
      </c>
      <c r="O96" s="28">
        <v>45349</v>
      </c>
      <c r="R96" s="1">
        <v>0</v>
      </c>
      <c r="S96" s="1">
        <v>0</v>
      </c>
      <c r="T96" s="1">
        <v>100</v>
      </c>
      <c r="U96" s="27">
        <v>45345.729166666664</v>
      </c>
      <c r="V96" s="27">
        <v>45349.606249999997</v>
      </c>
      <c r="W96" s="1" t="s">
        <v>922</v>
      </c>
      <c r="Y96" s="1" t="s">
        <v>1286</v>
      </c>
      <c r="Z96" s="1" t="s">
        <v>924</v>
      </c>
      <c r="AA96" s="28">
        <v>45348</v>
      </c>
      <c r="AB96" s="28">
        <v>45348</v>
      </c>
      <c r="AC96" s="1" t="s">
        <v>108</v>
      </c>
      <c r="AD96" s="1" t="s">
        <v>993</v>
      </c>
      <c r="AE96" s="1" t="s">
        <v>952</v>
      </c>
      <c r="AF96" s="1" t="s">
        <v>927</v>
      </c>
      <c r="AG96" s="29">
        <v>1</v>
      </c>
      <c r="AH96" s="1" t="s">
        <v>914</v>
      </c>
      <c r="AI96" s="1" t="s">
        <v>915</v>
      </c>
      <c r="AJ96" s="1" t="s">
        <v>929</v>
      </c>
      <c r="AK96" s="1" t="s">
        <v>1287</v>
      </c>
      <c r="AL96" s="1" t="s">
        <v>1288</v>
      </c>
      <c r="AM96" s="1" t="s">
        <v>919</v>
      </c>
      <c r="AO96" s="1" t="s">
        <v>919</v>
      </c>
    </row>
    <row r="97" spans="1:41">
      <c r="A97" s="1">
        <v>141666</v>
      </c>
      <c r="B97" s="1" t="s">
        <v>904</v>
      </c>
      <c r="C97" s="1" t="s">
        <v>905</v>
      </c>
      <c r="F97" s="1" t="s">
        <v>885</v>
      </c>
      <c r="G97" s="1" t="s">
        <v>906</v>
      </c>
      <c r="H97" s="1" t="s">
        <v>1289</v>
      </c>
      <c r="I97" s="1" t="s">
        <v>922</v>
      </c>
      <c r="J97" s="1" t="s">
        <v>922</v>
      </c>
      <c r="K97" s="27">
        <v>45349.652777777781</v>
      </c>
      <c r="M97" s="1" t="s">
        <v>1082</v>
      </c>
      <c r="N97" s="28">
        <v>45345</v>
      </c>
      <c r="O97" s="28">
        <v>45345</v>
      </c>
      <c r="R97" s="1">
        <v>2</v>
      </c>
      <c r="S97" s="1">
        <v>2</v>
      </c>
      <c r="T97" s="1">
        <v>100</v>
      </c>
      <c r="U97" s="27">
        <v>45345.652777777781</v>
      </c>
      <c r="V97" s="27">
        <v>45349.652777777781</v>
      </c>
      <c r="W97" s="1" t="s">
        <v>922</v>
      </c>
      <c r="Y97" s="1" t="s">
        <v>1290</v>
      </c>
      <c r="Z97" s="1" t="s">
        <v>962</v>
      </c>
      <c r="AA97" s="28">
        <v>45345</v>
      </c>
      <c r="AB97" s="28">
        <v>45345</v>
      </c>
      <c r="AC97" s="1" t="s">
        <v>115</v>
      </c>
      <c r="AD97" s="1" t="s">
        <v>993</v>
      </c>
      <c r="AE97" s="1" t="s">
        <v>952</v>
      </c>
      <c r="AF97" s="1" t="s">
        <v>927</v>
      </c>
      <c r="AG97" s="29">
        <v>1</v>
      </c>
      <c r="AH97" s="1" t="s">
        <v>947</v>
      </c>
      <c r="AI97" s="1" t="s">
        <v>915</v>
      </c>
      <c r="AJ97" s="1" t="s">
        <v>929</v>
      </c>
      <c r="AK97" s="1" t="s">
        <v>1291</v>
      </c>
      <c r="AL97" s="1" t="s">
        <v>1292</v>
      </c>
      <c r="AM97" s="1" t="s">
        <v>919</v>
      </c>
      <c r="AO97" s="1" t="s">
        <v>919</v>
      </c>
    </row>
    <row r="98" spans="1:41">
      <c r="A98" s="1">
        <v>141665</v>
      </c>
      <c r="B98" s="1" t="s">
        <v>904</v>
      </c>
      <c r="C98" s="1" t="s">
        <v>905</v>
      </c>
      <c r="F98" s="1" t="s">
        <v>885</v>
      </c>
      <c r="G98" s="1" t="s">
        <v>906</v>
      </c>
      <c r="H98" s="1" t="s">
        <v>1293</v>
      </c>
      <c r="I98" s="1" t="s">
        <v>922</v>
      </c>
      <c r="J98" s="1" t="s">
        <v>922</v>
      </c>
      <c r="K98" s="27">
        <v>45349.599305555559</v>
      </c>
      <c r="M98" s="1" t="s">
        <v>1082</v>
      </c>
      <c r="N98" s="28">
        <v>45345</v>
      </c>
      <c r="O98" s="28">
        <v>45345</v>
      </c>
      <c r="R98" s="1">
        <v>2</v>
      </c>
      <c r="S98" s="1">
        <v>2</v>
      </c>
      <c r="T98" s="1">
        <v>100</v>
      </c>
      <c r="U98" s="27">
        <v>45345.643055555556</v>
      </c>
      <c r="V98" s="27">
        <v>45349.599305555559</v>
      </c>
      <c r="W98" s="1" t="s">
        <v>922</v>
      </c>
      <c r="Y98" s="1" t="s">
        <v>1294</v>
      </c>
      <c r="Z98" s="1" t="s">
        <v>962</v>
      </c>
      <c r="AA98" s="28">
        <v>45346</v>
      </c>
      <c r="AB98" s="28">
        <v>45346</v>
      </c>
      <c r="AC98" s="1" t="s">
        <v>127</v>
      </c>
      <c r="AD98" s="1" t="s">
        <v>993</v>
      </c>
      <c r="AE98" s="1" t="s">
        <v>952</v>
      </c>
      <c r="AF98" s="1" t="s">
        <v>927</v>
      </c>
      <c r="AG98" s="29">
        <v>1</v>
      </c>
      <c r="AH98" s="1" t="s">
        <v>947</v>
      </c>
      <c r="AI98" s="1" t="s">
        <v>928</v>
      </c>
      <c r="AJ98" s="1" t="s">
        <v>929</v>
      </c>
      <c r="AK98" s="1" t="s">
        <v>1295</v>
      </c>
      <c r="AL98" s="1" t="s">
        <v>1296</v>
      </c>
      <c r="AM98" s="1" t="s">
        <v>919</v>
      </c>
      <c r="AO98" s="1" t="s">
        <v>919</v>
      </c>
    </row>
    <row r="99" spans="1:41">
      <c r="A99" s="1">
        <v>141660</v>
      </c>
      <c r="B99" s="1" t="s">
        <v>904</v>
      </c>
      <c r="C99" s="1" t="s">
        <v>905</v>
      </c>
      <c r="F99" s="1" t="s">
        <v>885</v>
      </c>
      <c r="G99" s="1" t="s">
        <v>906</v>
      </c>
      <c r="H99" s="1" t="s">
        <v>1297</v>
      </c>
      <c r="I99" s="1" t="s">
        <v>1101</v>
      </c>
      <c r="J99" s="1" t="s">
        <v>1101</v>
      </c>
      <c r="K99" s="27">
        <v>45349.40347222222</v>
      </c>
      <c r="M99" s="1" t="s">
        <v>1159</v>
      </c>
      <c r="N99" s="28">
        <v>45345</v>
      </c>
      <c r="O99" s="28">
        <v>45348</v>
      </c>
      <c r="P99" s="1">
        <v>1</v>
      </c>
      <c r="Q99" s="1">
        <v>1</v>
      </c>
      <c r="R99" s="1">
        <v>2</v>
      </c>
      <c r="S99" s="1">
        <v>2</v>
      </c>
      <c r="T99" s="1">
        <v>100</v>
      </c>
      <c r="U99" s="27">
        <v>45345.572222222225</v>
      </c>
      <c r="V99" s="27">
        <v>45349.40347222222</v>
      </c>
      <c r="W99" s="1" t="s">
        <v>1101</v>
      </c>
      <c r="Y99" s="1" t="s">
        <v>1298</v>
      </c>
      <c r="Z99" s="1" t="s">
        <v>962</v>
      </c>
      <c r="AA99" s="28">
        <v>45345</v>
      </c>
      <c r="AB99" s="28">
        <v>45348</v>
      </c>
      <c r="AC99" s="1" t="s">
        <v>142</v>
      </c>
      <c r="AD99" s="1" t="s">
        <v>993</v>
      </c>
      <c r="AF99" s="1" t="s">
        <v>939</v>
      </c>
      <c r="AG99" s="29">
        <v>1</v>
      </c>
      <c r="AH99" s="1" t="s">
        <v>914</v>
      </c>
      <c r="AI99" s="1" t="s">
        <v>1039</v>
      </c>
      <c r="AJ99" s="1" t="s">
        <v>929</v>
      </c>
      <c r="AK99" s="1" t="s">
        <v>1299</v>
      </c>
      <c r="AL99" s="1" t="s">
        <v>1300</v>
      </c>
      <c r="AM99" s="1" t="s">
        <v>919</v>
      </c>
      <c r="AO99" s="1" t="s">
        <v>919</v>
      </c>
    </row>
    <row r="100" spans="1:41">
      <c r="A100" s="1">
        <v>141658</v>
      </c>
      <c r="B100" s="1" t="s">
        <v>904</v>
      </c>
      <c r="C100" s="1" t="s">
        <v>905</v>
      </c>
      <c r="F100" s="1" t="s">
        <v>885</v>
      </c>
      <c r="G100" s="1" t="s">
        <v>906</v>
      </c>
      <c r="H100" s="1" t="s">
        <v>1301</v>
      </c>
      <c r="I100" s="1" t="s">
        <v>1223</v>
      </c>
      <c r="J100" s="1" t="s">
        <v>922</v>
      </c>
      <c r="K100" s="27">
        <v>45349.654861111114</v>
      </c>
      <c r="N100" s="28">
        <v>45345</v>
      </c>
      <c r="O100" s="28">
        <v>45347</v>
      </c>
      <c r="R100" s="1">
        <v>2</v>
      </c>
      <c r="S100" s="1">
        <v>2</v>
      </c>
      <c r="T100" s="1">
        <v>100</v>
      </c>
      <c r="U100" s="27">
        <v>45345.495138888888</v>
      </c>
      <c r="V100" s="27">
        <v>45349.654861111114</v>
      </c>
      <c r="W100" s="1" t="s">
        <v>922</v>
      </c>
      <c r="Y100" s="1" t="s">
        <v>1302</v>
      </c>
      <c r="Z100" s="1" t="s">
        <v>924</v>
      </c>
      <c r="AA100" s="28">
        <v>45345</v>
      </c>
      <c r="AB100" s="28">
        <v>45345</v>
      </c>
      <c r="AC100" s="1" t="s">
        <v>109</v>
      </c>
      <c r="AD100" s="1" t="s">
        <v>993</v>
      </c>
      <c r="AE100" s="1" t="s">
        <v>952</v>
      </c>
      <c r="AF100" s="1" t="s">
        <v>927</v>
      </c>
      <c r="AG100" s="29">
        <v>1</v>
      </c>
      <c r="AH100" s="1" t="s">
        <v>994</v>
      </c>
      <c r="AI100" s="1" t="s">
        <v>915</v>
      </c>
      <c r="AJ100" s="1" t="s">
        <v>948</v>
      </c>
      <c r="AK100" s="1" t="s">
        <v>1303</v>
      </c>
      <c r="AL100" s="1" t="s">
        <v>1304</v>
      </c>
      <c r="AM100" s="1" t="s">
        <v>919</v>
      </c>
      <c r="AO100" s="1" t="s">
        <v>919</v>
      </c>
    </row>
    <row r="101" spans="1:41">
      <c r="A101" s="1">
        <v>141657</v>
      </c>
      <c r="B101" s="1" t="s">
        <v>904</v>
      </c>
      <c r="C101" s="1" t="s">
        <v>905</v>
      </c>
      <c r="F101" s="1" t="s">
        <v>885</v>
      </c>
      <c r="G101" s="1" t="s">
        <v>906</v>
      </c>
      <c r="H101" s="1" t="s">
        <v>1305</v>
      </c>
      <c r="I101" s="1" t="s">
        <v>1223</v>
      </c>
      <c r="J101" s="1" t="s">
        <v>922</v>
      </c>
      <c r="K101" s="27">
        <v>45349.654861111114</v>
      </c>
      <c r="M101" s="1" t="s">
        <v>1082</v>
      </c>
      <c r="N101" s="28">
        <v>45345</v>
      </c>
      <c r="O101" s="28">
        <v>45346</v>
      </c>
      <c r="R101" s="1">
        <v>2</v>
      </c>
      <c r="S101" s="1">
        <v>2</v>
      </c>
      <c r="T101" s="1">
        <v>100</v>
      </c>
      <c r="U101" s="27">
        <v>45345.492361111108</v>
      </c>
      <c r="V101" s="27">
        <v>45349.654861111114</v>
      </c>
      <c r="W101" s="1" t="s">
        <v>922</v>
      </c>
      <c r="Y101" s="1" t="s">
        <v>1302</v>
      </c>
      <c r="Z101" s="1" t="s">
        <v>911</v>
      </c>
      <c r="AA101" s="28">
        <v>45345</v>
      </c>
      <c r="AB101" s="28">
        <v>45345</v>
      </c>
      <c r="AC101" s="1" t="s">
        <v>109</v>
      </c>
      <c r="AD101" s="1" t="s">
        <v>993</v>
      </c>
      <c r="AE101" s="1" t="s">
        <v>952</v>
      </c>
      <c r="AF101" s="1" t="s">
        <v>927</v>
      </c>
      <c r="AG101" s="29">
        <v>1</v>
      </c>
      <c r="AH101" s="1" t="s">
        <v>994</v>
      </c>
      <c r="AI101" s="1" t="s">
        <v>915</v>
      </c>
      <c r="AJ101" s="1" t="s">
        <v>948</v>
      </c>
      <c r="AK101" s="1" t="s">
        <v>1306</v>
      </c>
      <c r="AL101" s="1" t="s">
        <v>1307</v>
      </c>
      <c r="AM101" s="1" t="s">
        <v>919</v>
      </c>
      <c r="AO101" s="1" t="s">
        <v>919</v>
      </c>
    </row>
    <row r="102" spans="1:41">
      <c r="A102" s="1">
        <v>141618</v>
      </c>
      <c r="B102" s="1" t="s">
        <v>904</v>
      </c>
      <c r="C102" s="1" t="s">
        <v>905</v>
      </c>
      <c r="F102" s="1" t="s">
        <v>885</v>
      </c>
      <c r="G102" s="1" t="s">
        <v>906</v>
      </c>
      <c r="H102" s="1" t="s">
        <v>1308</v>
      </c>
      <c r="I102" s="1" t="s">
        <v>921</v>
      </c>
      <c r="J102" s="1" t="s">
        <v>1101</v>
      </c>
      <c r="K102" s="27">
        <v>45350.425000000003</v>
      </c>
      <c r="N102" s="28">
        <v>45345</v>
      </c>
      <c r="R102" s="1">
        <v>4</v>
      </c>
      <c r="S102" s="1">
        <v>4</v>
      </c>
      <c r="T102" s="1">
        <v>100</v>
      </c>
      <c r="U102" s="27">
        <v>45345.424305555556</v>
      </c>
      <c r="V102" s="27">
        <v>45350.425000000003</v>
      </c>
      <c r="W102" s="1" t="s">
        <v>1101</v>
      </c>
      <c r="Y102" s="1" t="s">
        <v>1309</v>
      </c>
      <c r="Z102" s="1" t="s">
        <v>924</v>
      </c>
      <c r="AA102" s="28">
        <v>45345</v>
      </c>
      <c r="AB102" s="28">
        <v>45349</v>
      </c>
      <c r="AC102" s="1" t="s">
        <v>988</v>
      </c>
      <c r="AD102" s="1" t="s">
        <v>993</v>
      </c>
      <c r="AE102" s="1" t="s">
        <v>938</v>
      </c>
      <c r="AF102" s="1" t="s">
        <v>939</v>
      </c>
      <c r="AG102" s="29">
        <v>1</v>
      </c>
      <c r="AH102" s="1" t="s">
        <v>928</v>
      </c>
      <c r="AI102" s="1" t="s">
        <v>928</v>
      </c>
      <c r="AJ102" s="1" t="s">
        <v>929</v>
      </c>
      <c r="AK102" s="1" t="s">
        <v>1310</v>
      </c>
      <c r="AL102" s="1" t="s">
        <v>1311</v>
      </c>
      <c r="AM102" s="1" t="s">
        <v>919</v>
      </c>
      <c r="AO102" s="1" t="s">
        <v>919</v>
      </c>
    </row>
    <row r="103" spans="1:41">
      <c r="A103" s="1">
        <v>141564</v>
      </c>
      <c r="B103" s="1" t="s">
        <v>904</v>
      </c>
      <c r="C103" s="1" t="s">
        <v>905</v>
      </c>
      <c r="F103" s="1" t="s">
        <v>885</v>
      </c>
      <c r="G103" s="1" t="s">
        <v>906</v>
      </c>
      <c r="H103" s="1" t="s">
        <v>1312</v>
      </c>
      <c r="I103" s="1" t="s">
        <v>981</v>
      </c>
      <c r="J103" s="1" t="s">
        <v>922</v>
      </c>
      <c r="K103" s="27">
        <v>45345.614583333336</v>
      </c>
      <c r="M103" s="1" t="s">
        <v>1082</v>
      </c>
      <c r="N103" s="28">
        <v>45344</v>
      </c>
      <c r="O103" s="28">
        <v>45345</v>
      </c>
      <c r="P103" s="1">
        <v>1</v>
      </c>
      <c r="Q103" s="1">
        <v>1</v>
      </c>
      <c r="R103" s="1">
        <v>0</v>
      </c>
      <c r="S103" s="1">
        <v>0</v>
      </c>
      <c r="T103" s="1">
        <v>100</v>
      </c>
      <c r="U103" s="27">
        <v>45344.675694444442</v>
      </c>
      <c r="V103" s="27">
        <v>45345.614583333336</v>
      </c>
      <c r="W103" s="1" t="s">
        <v>1101</v>
      </c>
      <c r="Z103" s="1" t="s">
        <v>924</v>
      </c>
      <c r="AA103" s="28">
        <v>45344</v>
      </c>
      <c r="AB103" s="28">
        <v>45344</v>
      </c>
      <c r="AC103" s="1" t="s">
        <v>141</v>
      </c>
      <c r="AD103" s="1" t="s">
        <v>993</v>
      </c>
      <c r="AE103" s="1" t="s">
        <v>952</v>
      </c>
      <c r="AF103" s="1" t="s">
        <v>927</v>
      </c>
      <c r="AG103" s="29">
        <v>1</v>
      </c>
      <c r="AH103" s="1" t="s">
        <v>914</v>
      </c>
      <c r="AI103" s="1" t="s">
        <v>928</v>
      </c>
      <c r="AJ103" s="1" t="s">
        <v>1313</v>
      </c>
      <c r="AK103" s="1" t="s">
        <v>1314</v>
      </c>
      <c r="AL103" s="1" t="s">
        <v>1315</v>
      </c>
      <c r="AM103" s="1" t="s">
        <v>919</v>
      </c>
      <c r="AO103" s="1" t="s">
        <v>919</v>
      </c>
    </row>
    <row r="104" spans="1:41">
      <c r="A104" s="1">
        <v>141563</v>
      </c>
      <c r="B104" s="1" t="s">
        <v>904</v>
      </c>
      <c r="C104" s="1" t="s">
        <v>905</v>
      </c>
      <c r="F104" s="1" t="s">
        <v>885</v>
      </c>
      <c r="G104" s="1" t="s">
        <v>906</v>
      </c>
      <c r="H104" s="1" t="s">
        <v>1316</v>
      </c>
      <c r="I104" s="1" t="s">
        <v>981</v>
      </c>
      <c r="J104" s="1" t="s">
        <v>922</v>
      </c>
      <c r="K104" s="27">
        <v>45349.681250000001</v>
      </c>
      <c r="N104" s="28">
        <v>45344</v>
      </c>
      <c r="O104" s="28">
        <v>45345</v>
      </c>
      <c r="P104" s="1">
        <v>1</v>
      </c>
      <c r="Q104" s="1">
        <v>1</v>
      </c>
      <c r="R104" s="1">
        <v>0</v>
      </c>
      <c r="S104" s="1">
        <v>0</v>
      </c>
      <c r="T104" s="1">
        <v>100</v>
      </c>
      <c r="U104" s="27">
        <v>45344.671527777777</v>
      </c>
      <c r="V104" s="27">
        <v>45349.681250000001</v>
      </c>
      <c r="W104" s="1" t="s">
        <v>922</v>
      </c>
      <c r="Z104" s="1" t="s">
        <v>924</v>
      </c>
      <c r="AA104" s="28">
        <v>45343</v>
      </c>
      <c r="AB104" s="28">
        <v>45344</v>
      </c>
      <c r="AC104" s="1" t="s">
        <v>988</v>
      </c>
      <c r="AD104" s="1" t="s">
        <v>993</v>
      </c>
      <c r="AE104" s="1" t="s">
        <v>952</v>
      </c>
      <c r="AF104" s="1" t="s">
        <v>927</v>
      </c>
      <c r="AG104" s="29">
        <v>1</v>
      </c>
      <c r="AH104" s="1" t="s">
        <v>914</v>
      </c>
      <c r="AI104" s="1" t="s">
        <v>928</v>
      </c>
      <c r="AJ104" s="1" t="s">
        <v>948</v>
      </c>
      <c r="AK104" s="1" t="s">
        <v>1317</v>
      </c>
      <c r="AL104" s="1" t="s">
        <v>1318</v>
      </c>
      <c r="AM104" s="1" t="s">
        <v>919</v>
      </c>
      <c r="AO104" s="1" t="s">
        <v>919</v>
      </c>
    </row>
    <row r="105" spans="1:41">
      <c r="A105" s="1">
        <v>141560</v>
      </c>
      <c r="B105" s="1" t="s">
        <v>904</v>
      </c>
      <c r="C105" s="1" t="s">
        <v>905</v>
      </c>
      <c r="F105" s="1" t="s">
        <v>885</v>
      </c>
      <c r="G105" s="1" t="s">
        <v>906</v>
      </c>
      <c r="H105" s="1" t="s">
        <v>1319</v>
      </c>
      <c r="I105" s="1" t="s">
        <v>1101</v>
      </c>
      <c r="J105" s="1" t="s">
        <v>1101</v>
      </c>
      <c r="K105" s="27">
        <v>45348.413888888892</v>
      </c>
      <c r="N105" s="28">
        <v>45344</v>
      </c>
      <c r="O105" s="28">
        <v>45348</v>
      </c>
      <c r="R105" s="1">
        <v>2</v>
      </c>
      <c r="S105" s="1">
        <v>2</v>
      </c>
      <c r="T105" s="1">
        <v>100</v>
      </c>
      <c r="U105" s="27">
        <v>45344.618750000001</v>
      </c>
      <c r="V105" s="27">
        <v>45348.413888888892</v>
      </c>
      <c r="W105" s="1" t="s">
        <v>1101</v>
      </c>
      <c r="X105" s="1" t="s">
        <v>1320</v>
      </c>
      <c r="Y105" s="1" t="s">
        <v>1321</v>
      </c>
      <c r="Z105" s="1" t="s">
        <v>962</v>
      </c>
      <c r="AA105" s="28">
        <v>45345</v>
      </c>
      <c r="AB105" s="28">
        <v>45345</v>
      </c>
      <c r="AC105" s="1" t="s">
        <v>80</v>
      </c>
      <c r="AD105" s="1" t="s">
        <v>1059</v>
      </c>
      <c r="AF105" s="1" t="s">
        <v>939</v>
      </c>
      <c r="AG105" s="29">
        <v>1</v>
      </c>
      <c r="AH105" s="1" t="s">
        <v>947</v>
      </c>
      <c r="AI105" s="1" t="s">
        <v>928</v>
      </c>
      <c r="AJ105" s="1" t="s">
        <v>929</v>
      </c>
      <c r="AK105" s="1" t="s">
        <v>1322</v>
      </c>
      <c r="AL105" s="1" t="s">
        <v>1323</v>
      </c>
      <c r="AM105" s="1" t="s">
        <v>919</v>
      </c>
      <c r="AO105" s="1" t="s">
        <v>919</v>
      </c>
    </row>
    <row r="106" spans="1:41">
      <c r="A106" s="1">
        <v>141471</v>
      </c>
      <c r="B106" s="1" t="s">
        <v>904</v>
      </c>
      <c r="C106" s="1" t="s">
        <v>905</v>
      </c>
      <c r="F106" s="1" t="s">
        <v>885</v>
      </c>
      <c r="G106" s="1" t="s">
        <v>1042</v>
      </c>
      <c r="H106" s="1" t="s">
        <v>1324</v>
      </c>
      <c r="I106" s="1" t="s">
        <v>922</v>
      </c>
      <c r="J106" s="1" t="s">
        <v>922</v>
      </c>
      <c r="K106" s="27">
        <v>45345.499305555553</v>
      </c>
      <c r="M106" s="1" t="s">
        <v>1082</v>
      </c>
      <c r="N106" s="28">
        <v>45343</v>
      </c>
      <c r="O106" s="28">
        <v>45345</v>
      </c>
      <c r="R106" s="1">
        <v>0</v>
      </c>
      <c r="S106" s="1">
        <v>0</v>
      </c>
      <c r="T106" s="1">
        <v>100</v>
      </c>
      <c r="U106" s="27">
        <v>45343.635416666664</v>
      </c>
      <c r="V106" s="27">
        <v>45345.499305555553</v>
      </c>
      <c r="W106" s="1" t="s">
        <v>922</v>
      </c>
      <c r="Y106" s="1" t="s">
        <v>1325</v>
      </c>
      <c r="Z106" s="1" t="s">
        <v>1046</v>
      </c>
      <c r="AA106" s="28">
        <v>45344</v>
      </c>
      <c r="AB106" s="28">
        <v>45344</v>
      </c>
      <c r="AC106" s="1" t="s">
        <v>108</v>
      </c>
      <c r="AD106" s="1" t="s">
        <v>993</v>
      </c>
      <c r="AE106" s="1" t="s">
        <v>952</v>
      </c>
      <c r="AF106" s="1" t="s">
        <v>927</v>
      </c>
      <c r="AG106" s="29">
        <v>1</v>
      </c>
      <c r="AH106" s="1" t="s">
        <v>914</v>
      </c>
      <c r="AI106" s="1" t="s">
        <v>915</v>
      </c>
      <c r="AJ106" s="1" t="s">
        <v>929</v>
      </c>
      <c r="AK106" s="1" t="s">
        <v>1326</v>
      </c>
      <c r="AL106" s="1" t="s">
        <v>1327</v>
      </c>
      <c r="AM106" s="1" t="s">
        <v>919</v>
      </c>
      <c r="AO106" s="1" t="s">
        <v>919</v>
      </c>
    </row>
    <row r="107" spans="1:41">
      <c r="A107" s="1">
        <v>141469</v>
      </c>
      <c r="B107" s="1" t="s">
        <v>904</v>
      </c>
      <c r="C107" s="1" t="s">
        <v>905</v>
      </c>
      <c r="F107" s="1" t="s">
        <v>885</v>
      </c>
      <c r="G107" s="1" t="s">
        <v>1042</v>
      </c>
      <c r="H107" s="1" t="s">
        <v>1328</v>
      </c>
      <c r="I107" s="1" t="s">
        <v>922</v>
      </c>
      <c r="J107" s="1" t="s">
        <v>922</v>
      </c>
      <c r="K107" s="27">
        <v>45345.466666666667</v>
      </c>
      <c r="M107" s="1" t="s">
        <v>1082</v>
      </c>
      <c r="N107" s="28">
        <v>45343</v>
      </c>
      <c r="O107" s="28">
        <v>45349</v>
      </c>
      <c r="P107" s="1">
        <v>4</v>
      </c>
      <c r="Q107" s="1">
        <v>4</v>
      </c>
      <c r="R107" s="1">
        <v>4</v>
      </c>
      <c r="S107" s="1">
        <v>4</v>
      </c>
      <c r="T107" s="1">
        <v>100</v>
      </c>
      <c r="U107" s="27">
        <v>45343.585416666669</v>
      </c>
      <c r="V107" s="27">
        <v>45345.466666666667</v>
      </c>
      <c r="W107" s="1" t="s">
        <v>1101</v>
      </c>
      <c r="Y107" s="1" t="s">
        <v>1329</v>
      </c>
      <c r="Z107" s="1" t="s">
        <v>1046</v>
      </c>
      <c r="AA107" s="28">
        <v>45344</v>
      </c>
      <c r="AB107" s="28">
        <v>45344</v>
      </c>
      <c r="AC107" s="1" t="s">
        <v>142</v>
      </c>
      <c r="AD107" s="1" t="s">
        <v>1059</v>
      </c>
      <c r="AE107" s="1" t="s">
        <v>952</v>
      </c>
      <c r="AF107" s="1" t="s">
        <v>927</v>
      </c>
      <c r="AG107" s="29">
        <v>1</v>
      </c>
      <c r="AH107" s="1" t="s">
        <v>914</v>
      </c>
      <c r="AI107" s="1" t="s">
        <v>928</v>
      </c>
      <c r="AJ107" s="1" t="s">
        <v>929</v>
      </c>
      <c r="AK107" s="1" t="s">
        <v>1330</v>
      </c>
      <c r="AL107" s="1" t="s">
        <v>1331</v>
      </c>
      <c r="AM107" s="1" t="s">
        <v>919</v>
      </c>
      <c r="AO107" s="1" t="s">
        <v>919</v>
      </c>
    </row>
    <row r="108" spans="1:41">
      <c r="A108" s="1">
        <v>141468</v>
      </c>
      <c r="B108" s="1" t="s">
        <v>904</v>
      </c>
      <c r="C108" s="1" t="s">
        <v>905</v>
      </c>
      <c r="F108" s="1" t="s">
        <v>885</v>
      </c>
      <c r="G108" s="1" t="s">
        <v>1042</v>
      </c>
      <c r="H108" s="1" t="s">
        <v>1332</v>
      </c>
      <c r="I108" s="1" t="s">
        <v>922</v>
      </c>
      <c r="J108" s="1" t="s">
        <v>922</v>
      </c>
      <c r="K108" s="27">
        <v>45345.643055555556</v>
      </c>
      <c r="M108" s="1" t="s">
        <v>1082</v>
      </c>
      <c r="N108" s="28">
        <v>45343</v>
      </c>
      <c r="O108" s="28">
        <v>45345</v>
      </c>
      <c r="R108" s="1">
        <v>0</v>
      </c>
      <c r="S108" s="1">
        <v>0</v>
      </c>
      <c r="T108" s="1">
        <v>100</v>
      </c>
      <c r="U108" s="27">
        <v>45343.577777777777</v>
      </c>
      <c r="V108" s="27">
        <v>45345.643055555556</v>
      </c>
      <c r="W108" s="1" t="s">
        <v>1101</v>
      </c>
      <c r="Y108" s="1" t="s">
        <v>1333</v>
      </c>
      <c r="Z108" s="1" t="s">
        <v>962</v>
      </c>
      <c r="AA108" s="28">
        <v>45343</v>
      </c>
      <c r="AB108" s="28">
        <v>45344</v>
      </c>
      <c r="AC108" s="1" t="s">
        <v>1334</v>
      </c>
      <c r="AD108" s="1" t="s">
        <v>993</v>
      </c>
      <c r="AE108" s="1" t="s">
        <v>952</v>
      </c>
      <c r="AF108" s="1" t="s">
        <v>927</v>
      </c>
      <c r="AG108" s="29">
        <v>1</v>
      </c>
      <c r="AH108" s="1" t="s">
        <v>914</v>
      </c>
      <c r="AI108" s="1" t="s">
        <v>915</v>
      </c>
      <c r="AJ108" s="1" t="s">
        <v>929</v>
      </c>
      <c r="AK108" s="1" t="s">
        <v>1335</v>
      </c>
      <c r="AL108" s="1" t="s">
        <v>1336</v>
      </c>
      <c r="AM108" s="1" t="s">
        <v>919</v>
      </c>
      <c r="AO108" s="1" t="s">
        <v>919</v>
      </c>
    </row>
    <row r="109" spans="1:41">
      <c r="A109" s="1">
        <v>141404</v>
      </c>
      <c r="B109" s="1" t="s">
        <v>904</v>
      </c>
      <c r="C109" s="1" t="s">
        <v>905</v>
      </c>
      <c r="F109" s="1" t="s">
        <v>885</v>
      </c>
      <c r="G109" s="1" t="s">
        <v>906</v>
      </c>
      <c r="H109" s="1" t="s">
        <v>1337</v>
      </c>
      <c r="I109" s="1" t="s">
        <v>981</v>
      </c>
      <c r="J109" s="1" t="s">
        <v>922</v>
      </c>
      <c r="K109" s="27">
        <v>45345.647222222222</v>
      </c>
      <c r="M109" s="1" t="s">
        <v>1082</v>
      </c>
      <c r="N109" s="28">
        <v>45342</v>
      </c>
      <c r="O109" s="28">
        <v>45343</v>
      </c>
      <c r="R109" s="1">
        <v>0</v>
      </c>
      <c r="S109" s="1">
        <v>0</v>
      </c>
      <c r="T109" s="1">
        <v>100</v>
      </c>
      <c r="U109" s="27">
        <v>45342.754166666666</v>
      </c>
      <c r="V109" s="27">
        <v>45345.647222222222</v>
      </c>
      <c r="W109" s="1" t="s">
        <v>1101</v>
      </c>
      <c r="Z109" s="1" t="s">
        <v>924</v>
      </c>
      <c r="AA109" s="28">
        <v>45343</v>
      </c>
      <c r="AB109" s="28">
        <v>45344</v>
      </c>
      <c r="AC109" s="1" t="s">
        <v>106</v>
      </c>
      <c r="AD109" s="1" t="s">
        <v>993</v>
      </c>
      <c r="AE109" s="1" t="s">
        <v>952</v>
      </c>
      <c r="AF109" s="1" t="s">
        <v>927</v>
      </c>
      <c r="AG109" s="29">
        <v>1</v>
      </c>
      <c r="AH109" s="1" t="s">
        <v>994</v>
      </c>
      <c r="AI109" s="1" t="s">
        <v>915</v>
      </c>
      <c r="AJ109" s="1" t="s">
        <v>929</v>
      </c>
      <c r="AK109" s="1" t="s">
        <v>949</v>
      </c>
      <c r="AL109" s="1" t="s">
        <v>949</v>
      </c>
      <c r="AM109" s="1" t="s">
        <v>919</v>
      </c>
      <c r="AO109" s="1" t="s">
        <v>919</v>
      </c>
    </row>
    <row r="110" spans="1:41">
      <c r="A110" s="1">
        <v>141403</v>
      </c>
      <c r="B110" s="1" t="s">
        <v>904</v>
      </c>
      <c r="C110" s="1" t="s">
        <v>905</v>
      </c>
      <c r="F110" s="1" t="s">
        <v>885</v>
      </c>
      <c r="G110" s="1" t="s">
        <v>906</v>
      </c>
      <c r="H110" s="1" t="s">
        <v>1338</v>
      </c>
      <c r="I110" s="1" t="s">
        <v>981</v>
      </c>
      <c r="J110" s="1" t="s">
        <v>922</v>
      </c>
      <c r="K110" s="27">
        <v>45345.668749999997</v>
      </c>
      <c r="M110" s="1" t="s">
        <v>1339</v>
      </c>
      <c r="N110" s="28">
        <v>45342</v>
      </c>
      <c r="O110" s="28">
        <v>45343</v>
      </c>
      <c r="R110" s="1">
        <v>0</v>
      </c>
      <c r="S110" s="1">
        <v>0</v>
      </c>
      <c r="T110" s="1">
        <v>100</v>
      </c>
      <c r="U110" s="27">
        <v>45342.751388888886</v>
      </c>
      <c r="V110" s="27">
        <v>45345.668749999997</v>
      </c>
      <c r="W110" s="1" t="s">
        <v>1101</v>
      </c>
      <c r="Z110" s="1" t="s">
        <v>924</v>
      </c>
      <c r="AA110" s="28">
        <v>45343</v>
      </c>
      <c r="AB110" s="28">
        <v>45343</v>
      </c>
      <c r="AC110" s="1" t="s">
        <v>134</v>
      </c>
      <c r="AD110" s="1" t="s">
        <v>993</v>
      </c>
      <c r="AE110" s="1" t="s">
        <v>952</v>
      </c>
      <c r="AF110" s="1" t="s">
        <v>927</v>
      </c>
      <c r="AG110" s="29">
        <v>1</v>
      </c>
      <c r="AH110" s="1" t="s">
        <v>994</v>
      </c>
      <c r="AI110" s="1" t="s">
        <v>1039</v>
      </c>
      <c r="AJ110" s="1" t="s">
        <v>929</v>
      </c>
      <c r="AK110" s="1" t="s">
        <v>1340</v>
      </c>
      <c r="AL110" s="1" t="s">
        <v>1341</v>
      </c>
      <c r="AM110" s="1" t="s">
        <v>919</v>
      </c>
      <c r="AO110" s="1" t="s">
        <v>919</v>
      </c>
    </row>
    <row r="111" spans="1:41">
      <c r="A111" s="1">
        <v>141390</v>
      </c>
      <c r="B111" s="1" t="s">
        <v>904</v>
      </c>
      <c r="C111" s="1" t="s">
        <v>905</v>
      </c>
      <c r="F111" s="1" t="s">
        <v>885</v>
      </c>
      <c r="G111" s="1" t="s">
        <v>906</v>
      </c>
      <c r="H111" s="1" t="s">
        <v>1342</v>
      </c>
      <c r="I111" s="1" t="s">
        <v>981</v>
      </c>
      <c r="J111" s="1" t="s">
        <v>922</v>
      </c>
      <c r="K111" s="27">
        <v>45345.649305555555</v>
      </c>
      <c r="M111" s="1" t="s">
        <v>1082</v>
      </c>
      <c r="N111" s="28">
        <v>45342</v>
      </c>
      <c r="O111" s="28">
        <v>45343</v>
      </c>
      <c r="R111" s="1">
        <v>0</v>
      </c>
      <c r="S111" s="1">
        <v>0</v>
      </c>
      <c r="T111" s="1">
        <v>100</v>
      </c>
      <c r="U111" s="27">
        <v>45342.679861111108</v>
      </c>
      <c r="V111" s="27">
        <v>45345.649305555555</v>
      </c>
      <c r="W111" s="1" t="s">
        <v>1101</v>
      </c>
      <c r="Y111" s="1" t="s">
        <v>1343</v>
      </c>
      <c r="Z111" s="1" t="s">
        <v>911</v>
      </c>
      <c r="AA111" s="28">
        <v>45342</v>
      </c>
      <c r="AB111" s="28">
        <v>45344</v>
      </c>
      <c r="AC111" s="1" t="s">
        <v>106</v>
      </c>
      <c r="AD111" s="1" t="s">
        <v>993</v>
      </c>
      <c r="AE111" s="1" t="s">
        <v>952</v>
      </c>
      <c r="AF111" s="1" t="s">
        <v>927</v>
      </c>
      <c r="AG111" s="29">
        <v>1</v>
      </c>
      <c r="AH111" s="1" t="s">
        <v>914</v>
      </c>
      <c r="AI111" s="1" t="s">
        <v>928</v>
      </c>
      <c r="AJ111" s="1" t="s">
        <v>929</v>
      </c>
      <c r="AK111" s="1" t="s">
        <v>1344</v>
      </c>
      <c r="AL111" s="1" t="s">
        <v>1345</v>
      </c>
      <c r="AM111" s="1" t="s">
        <v>919</v>
      </c>
      <c r="AO111" s="1" t="s">
        <v>919</v>
      </c>
    </row>
    <row r="112" spans="1:41">
      <c r="A112" s="1">
        <v>141357</v>
      </c>
      <c r="B112" s="1" t="s">
        <v>904</v>
      </c>
      <c r="C112" s="1" t="s">
        <v>905</v>
      </c>
      <c r="F112" s="1" t="s">
        <v>885</v>
      </c>
      <c r="G112" s="1" t="s">
        <v>906</v>
      </c>
      <c r="H112" s="1" t="s">
        <v>1346</v>
      </c>
      <c r="I112" s="1" t="s">
        <v>981</v>
      </c>
      <c r="J112" s="1" t="s">
        <v>922</v>
      </c>
      <c r="K112" s="27">
        <v>45345.669444444444</v>
      </c>
      <c r="M112" s="1" t="s">
        <v>1082</v>
      </c>
      <c r="N112" s="28">
        <v>45342</v>
      </c>
      <c r="O112" s="28">
        <v>45343</v>
      </c>
      <c r="P112" s="1">
        <v>1</v>
      </c>
      <c r="Q112" s="1">
        <v>1</v>
      </c>
      <c r="R112" s="1">
        <v>4</v>
      </c>
      <c r="S112" s="1">
        <v>4</v>
      </c>
      <c r="T112" s="1">
        <v>100</v>
      </c>
      <c r="U112" s="27">
        <v>45342.488888888889</v>
      </c>
      <c r="V112" s="27">
        <v>45345.669444444444</v>
      </c>
      <c r="W112" s="1" t="s">
        <v>1101</v>
      </c>
      <c r="Z112" s="1" t="s">
        <v>962</v>
      </c>
      <c r="AA112" s="28">
        <v>45342</v>
      </c>
      <c r="AB112" s="28">
        <v>45342</v>
      </c>
      <c r="AC112" s="1" t="s">
        <v>136</v>
      </c>
      <c r="AD112" s="1" t="s">
        <v>993</v>
      </c>
      <c r="AE112" s="1" t="s">
        <v>952</v>
      </c>
      <c r="AF112" s="1" t="s">
        <v>927</v>
      </c>
      <c r="AG112" s="29">
        <v>1</v>
      </c>
      <c r="AH112" s="1" t="s">
        <v>914</v>
      </c>
      <c r="AI112" s="1" t="s">
        <v>928</v>
      </c>
      <c r="AJ112" s="1" t="s">
        <v>948</v>
      </c>
      <c r="AK112" s="1" t="s">
        <v>1347</v>
      </c>
      <c r="AL112" s="1" t="s">
        <v>1348</v>
      </c>
      <c r="AM112" s="1" t="s">
        <v>919</v>
      </c>
      <c r="AO112" s="1" t="s">
        <v>919</v>
      </c>
    </row>
    <row r="113" spans="1:41">
      <c r="A113" s="1">
        <v>141335</v>
      </c>
      <c r="B113" s="1" t="s">
        <v>904</v>
      </c>
      <c r="C113" s="1" t="s">
        <v>905</v>
      </c>
      <c r="F113" s="1" t="s">
        <v>885</v>
      </c>
      <c r="G113" s="1" t="s">
        <v>906</v>
      </c>
      <c r="H113" s="1" t="s">
        <v>1349</v>
      </c>
      <c r="I113" s="1" t="s">
        <v>981</v>
      </c>
      <c r="J113" s="1" t="s">
        <v>1101</v>
      </c>
      <c r="K113" s="27">
        <v>45345.419444444444</v>
      </c>
      <c r="M113" s="1" t="s">
        <v>1350</v>
      </c>
      <c r="N113" s="28">
        <v>45342</v>
      </c>
      <c r="O113" s="28">
        <v>45343</v>
      </c>
      <c r="P113" s="1">
        <v>1</v>
      </c>
      <c r="Q113" s="1">
        <v>1</v>
      </c>
      <c r="R113" s="1">
        <v>0</v>
      </c>
      <c r="S113" s="1">
        <v>0</v>
      </c>
      <c r="T113" s="1">
        <v>100</v>
      </c>
      <c r="U113" s="27">
        <v>45342.445833333331</v>
      </c>
      <c r="V113" s="27">
        <v>45345.419444444444</v>
      </c>
      <c r="W113" s="1" t="s">
        <v>1101</v>
      </c>
      <c r="Z113" s="1" t="s">
        <v>924</v>
      </c>
      <c r="AA113" s="28">
        <v>45342</v>
      </c>
      <c r="AB113" s="28">
        <v>45342</v>
      </c>
      <c r="AC113" s="1" t="s">
        <v>141</v>
      </c>
      <c r="AD113" s="1" t="s">
        <v>983</v>
      </c>
      <c r="AE113" s="1" t="s">
        <v>938</v>
      </c>
      <c r="AF113" s="1" t="s">
        <v>939</v>
      </c>
      <c r="AG113" s="29">
        <v>1</v>
      </c>
      <c r="AH113" s="1" t="s">
        <v>994</v>
      </c>
      <c r="AI113" s="1" t="s">
        <v>928</v>
      </c>
      <c r="AJ113" s="1" t="s">
        <v>948</v>
      </c>
      <c r="AK113" s="1" t="s">
        <v>1351</v>
      </c>
      <c r="AL113" s="1" t="s">
        <v>1352</v>
      </c>
      <c r="AM113" s="1" t="s">
        <v>919</v>
      </c>
      <c r="AO113" s="1" t="s">
        <v>919</v>
      </c>
    </row>
    <row r="114" spans="1:41">
      <c r="A114" s="1">
        <v>141320</v>
      </c>
      <c r="B114" s="1" t="s">
        <v>904</v>
      </c>
      <c r="C114" s="1" t="s">
        <v>905</v>
      </c>
      <c r="F114" s="1" t="s">
        <v>885</v>
      </c>
      <c r="G114" s="1" t="s">
        <v>906</v>
      </c>
      <c r="H114" s="1" t="s">
        <v>1353</v>
      </c>
      <c r="I114" s="1" t="s">
        <v>1101</v>
      </c>
      <c r="J114" s="1" t="s">
        <v>1101</v>
      </c>
      <c r="K114" s="27">
        <v>45344.734027777777</v>
      </c>
      <c r="N114" s="28">
        <v>45341</v>
      </c>
      <c r="O114" s="28">
        <v>45343</v>
      </c>
      <c r="R114" s="1">
        <v>0</v>
      </c>
      <c r="S114" s="1">
        <v>0</v>
      </c>
      <c r="T114" s="1">
        <v>100</v>
      </c>
      <c r="U114" s="27">
        <v>45341.820138888892</v>
      </c>
      <c r="V114" s="27">
        <v>45344.734027777777</v>
      </c>
      <c r="W114" s="1" t="s">
        <v>1101</v>
      </c>
      <c r="Y114" s="1" t="s">
        <v>1354</v>
      </c>
      <c r="Z114" s="1" t="s">
        <v>962</v>
      </c>
      <c r="AA114" s="28">
        <v>45341</v>
      </c>
      <c r="AB114" s="28">
        <v>45341</v>
      </c>
      <c r="AC114" s="1" t="s">
        <v>77</v>
      </c>
      <c r="AD114" s="1" t="s">
        <v>993</v>
      </c>
      <c r="AF114" s="1" t="s">
        <v>939</v>
      </c>
      <c r="AG114" s="29">
        <v>1</v>
      </c>
      <c r="AH114" s="1" t="s">
        <v>994</v>
      </c>
      <c r="AI114" s="1" t="s">
        <v>915</v>
      </c>
      <c r="AJ114" s="1" t="s">
        <v>929</v>
      </c>
      <c r="AK114" s="1" t="s">
        <v>1355</v>
      </c>
      <c r="AL114" s="1" t="s">
        <v>1356</v>
      </c>
      <c r="AM114" s="1" t="s">
        <v>919</v>
      </c>
      <c r="AO114" s="1" t="s">
        <v>919</v>
      </c>
    </row>
    <row r="115" spans="1:41">
      <c r="A115" s="1">
        <v>141303</v>
      </c>
      <c r="B115" s="1" t="s">
        <v>904</v>
      </c>
      <c r="C115" s="1" t="s">
        <v>905</v>
      </c>
      <c r="F115" s="1" t="s">
        <v>885</v>
      </c>
      <c r="G115" s="1" t="s">
        <v>906</v>
      </c>
      <c r="H115" s="1" t="s">
        <v>1357</v>
      </c>
      <c r="I115" s="1" t="s">
        <v>1101</v>
      </c>
      <c r="J115" s="1" t="s">
        <v>1101</v>
      </c>
      <c r="K115" s="27">
        <v>45344.730555555558</v>
      </c>
      <c r="N115" s="28">
        <v>45341</v>
      </c>
      <c r="O115" s="28">
        <v>45342</v>
      </c>
      <c r="R115" s="1">
        <v>0</v>
      </c>
      <c r="S115" s="1">
        <v>0</v>
      </c>
      <c r="T115" s="1">
        <v>100</v>
      </c>
      <c r="U115" s="27">
        <v>45341.607638888891</v>
      </c>
      <c r="V115" s="27">
        <v>45344.730555555558</v>
      </c>
      <c r="W115" s="1" t="s">
        <v>1101</v>
      </c>
      <c r="Y115" s="1" t="s">
        <v>1358</v>
      </c>
      <c r="Z115" s="1" t="s">
        <v>962</v>
      </c>
      <c r="AA115" s="28">
        <v>45341</v>
      </c>
      <c r="AB115" s="28">
        <v>45341</v>
      </c>
      <c r="AC115" s="1" t="s">
        <v>76</v>
      </c>
      <c r="AD115" s="1" t="s">
        <v>1059</v>
      </c>
      <c r="AF115" s="1" t="s">
        <v>939</v>
      </c>
      <c r="AG115" s="29">
        <v>1</v>
      </c>
      <c r="AH115" s="1" t="s">
        <v>947</v>
      </c>
      <c r="AI115" s="1" t="s">
        <v>928</v>
      </c>
      <c r="AJ115" s="1" t="s">
        <v>929</v>
      </c>
      <c r="AK115" s="1" t="s">
        <v>1359</v>
      </c>
      <c r="AL115" s="1" t="s">
        <v>1360</v>
      </c>
      <c r="AM115" s="1" t="s">
        <v>919</v>
      </c>
      <c r="AO115" s="1" t="s">
        <v>919</v>
      </c>
    </row>
    <row r="116" spans="1:41">
      <c r="A116" s="1">
        <v>141282</v>
      </c>
      <c r="B116" s="1" t="s">
        <v>904</v>
      </c>
      <c r="C116" s="1" t="s">
        <v>905</v>
      </c>
      <c r="F116" s="1" t="s">
        <v>885</v>
      </c>
      <c r="G116" s="1" t="s">
        <v>1042</v>
      </c>
      <c r="H116" s="1" t="s">
        <v>1361</v>
      </c>
      <c r="I116" s="1" t="s">
        <v>922</v>
      </c>
      <c r="J116" s="1" t="s">
        <v>922</v>
      </c>
      <c r="K116" s="27">
        <v>45345.492361111108</v>
      </c>
      <c r="M116" s="1" t="s">
        <v>1159</v>
      </c>
      <c r="N116" s="28">
        <v>45341</v>
      </c>
      <c r="O116" s="28">
        <v>45341</v>
      </c>
      <c r="R116" s="1">
        <v>0</v>
      </c>
      <c r="S116" s="1">
        <v>0</v>
      </c>
      <c r="T116" s="1">
        <v>100</v>
      </c>
      <c r="U116" s="27">
        <v>45341.411805555559</v>
      </c>
      <c r="V116" s="27">
        <v>45345.492361111108</v>
      </c>
      <c r="W116" s="1" t="s">
        <v>922</v>
      </c>
      <c r="Y116" s="1" t="s">
        <v>1362</v>
      </c>
      <c r="Z116" s="1" t="s">
        <v>924</v>
      </c>
      <c r="AA116" s="28">
        <v>45341</v>
      </c>
      <c r="AB116" s="28">
        <v>45342</v>
      </c>
      <c r="AC116" s="1" t="s">
        <v>106</v>
      </c>
      <c r="AD116" s="1" t="s">
        <v>925</v>
      </c>
      <c r="AE116" s="1" t="s">
        <v>938</v>
      </c>
      <c r="AF116" s="1" t="s">
        <v>939</v>
      </c>
      <c r="AG116" s="29">
        <v>1</v>
      </c>
      <c r="AH116" s="1" t="s">
        <v>994</v>
      </c>
      <c r="AI116" s="1" t="s">
        <v>928</v>
      </c>
      <c r="AJ116" s="1" t="s">
        <v>929</v>
      </c>
      <c r="AK116" s="1" t="s">
        <v>1363</v>
      </c>
      <c r="AL116" s="1" t="s">
        <v>1364</v>
      </c>
      <c r="AM116" s="1" t="s">
        <v>919</v>
      </c>
      <c r="AO116" s="1" t="s">
        <v>919</v>
      </c>
    </row>
    <row r="117" spans="1:41">
      <c r="A117" s="1">
        <v>141179</v>
      </c>
      <c r="B117" s="1" t="s">
        <v>904</v>
      </c>
      <c r="C117" s="1" t="s">
        <v>905</v>
      </c>
      <c r="F117" s="1" t="s">
        <v>885</v>
      </c>
      <c r="G117" s="1" t="s">
        <v>906</v>
      </c>
      <c r="H117" s="1" t="s">
        <v>1365</v>
      </c>
      <c r="I117" s="1" t="s">
        <v>922</v>
      </c>
      <c r="J117" s="1" t="s">
        <v>908</v>
      </c>
      <c r="K117" s="27">
        <v>45349.859027777777</v>
      </c>
      <c r="N117" s="28">
        <v>45341</v>
      </c>
      <c r="O117" s="28">
        <v>45342</v>
      </c>
      <c r="R117" s="1">
        <v>0</v>
      </c>
      <c r="S117" s="1">
        <v>0</v>
      </c>
      <c r="T117" s="1">
        <v>100</v>
      </c>
      <c r="U117" s="27">
        <v>45338.643055555556</v>
      </c>
      <c r="V117" s="27">
        <v>45349.859027777777</v>
      </c>
      <c r="W117" s="1" t="s">
        <v>922</v>
      </c>
      <c r="Y117" s="1" t="s">
        <v>1366</v>
      </c>
      <c r="Z117" s="1" t="s">
        <v>962</v>
      </c>
      <c r="AA117" s="28">
        <v>45338</v>
      </c>
      <c r="AB117" s="28">
        <v>45338</v>
      </c>
      <c r="AC117" s="1" t="s">
        <v>77</v>
      </c>
      <c r="AE117" s="1" t="s">
        <v>912</v>
      </c>
      <c r="AF117" s="1" t="s">
        <v>913</v>
      </c>
      <c r="AG117" s="29">
        <v>1</v>
      </c>
      <c r="AH117" s="1" t="s">
        <v>914</v>
      </c>
      <c r="AI117" s="1" t="s">
        <v>1039</v>
      </c>
      <c r="AJ117" s="1" t="s">
        <v>916</v>
      </c>
      <c r="AK117" s="1" t="s">
        <v>1367</v>
      </c>
      <c r="AL117" s="1" t="s">
        <v>1368</v>
      </c>
      <c r="AM117" s="1" t="s">
        <v>919</v>
      </c>
      <c r="AO117" s="1" t="s">
        <v>919</v>
      </c>
    </row>
    <row r="118" spans="1:41">
      <c r="A118" s="1">
        <v>141178</v>
      </c>
      <c r="B118" s="1" t="s">
        <v>904</v>
      </c>
      <c r="C118" s="1" t="s">
        <v>905</v>
      </c>
      <c r="F118" s="1" t="s">
        <v>885</v>
      </c>
      <c r="G118" s="1" t="s">
        <v>906</v>
      </c>
      <c r="H118" s="1" t="s">
        <v>1369</v>
      </c>
      <c r="I118" s="1" t="s">
        <v>1101</v>
      </c>
      <c r="J118" s="1" t="s">
        <v>1101</v>
      </c>
      <c r="K118" s="27">
        <v>45349.40902777778</v>
      </c>
      <c r="N118" s="28">
        <v>45338</v>
      </c>
      <c r="O118" s="28">
        <v>45338</v>
      </c>
      <c r="R118" s="1">
        <v>1</v>
      </c>
      <c r="S118" s="1">
        <v>1</v>
      </c>
      <c r="T118" s="1">
        <v>100</v>
      </c>
      <c r="U118" s="27">
        <v>45338.638194444444</v>
      </c>
      <c r="V118" s="27">
        <v>45349.40902777778</v>
      </c>
      <c r="W118" s="1" t="s">
        <v>1101</v>
      </c>
      <c r="X118" s="1" t="s">
        <v>1370</v>
      </c>
      <c r="Y118" s="1" t="s">
        <v>1371</v>
      </c>
      <c r="Z118" s="1" t="s">
        <v>962</v>
      </c>
      <c r="AA118" s="28">
        <v>45338</v>
      </c>
      <c r="AB118" s="28">
        <v>45344</v>
      </c>
      <c r="AC118" s="1" t="s">
        <v>80</v>
      </c>
      <c r="AD118" s="1" t="s">
        <v>993</v>
      </c>
      <c r="AF118" s="1" t="s">
        <v>939</v>
      </c>
      <c r="AG118" s="29">
        <v>1</v>
      </c>
      <c r="AH118" s="1" t="s">
        <v>947</v>
      </c>
      <c r="AI118" s="1" t="s">
        <v>928</v>
      </c>
      <c r="AJ118" s="1" t="s">
        <v>929</v>
      </c>
      <c r="AK118" s="1" t="s">
        <v>1372</v>
      </c>
      <c r="AL118" s="1" t="s">
        <v>1373</v>
      </c>
      <c r="AM118" s="1" t="s">
        <v>919</v>
      </c>
      <c r="AO118" s="1" t="s">
        <v>919</v>
      </c>
    </row>
    <row r="119" spans="1:41">
      <c r="A119" s="1">
        <v>141177</v>
      </c>
      <c r="B119" s="1" t="s">
        <v>904</v>
      </c>
      <c r="C119" s="1" t="s">
        <v>905</v>
      </c>
      <c r="F119" s="1" t="s">
        <v>885</v>
      </c>
      <c r="G119" s="1" t="s">
        <v>906</v>
      </c>
      <c r="H119" s="1" t="s">
        <v>1374</v>
      </c>
      <c r="I119" s="1" t="s">
        <v>922</v>
      </c>
      <c r="J119" s="1" t="s">
        <v>908</v>
      </c>
      <c r="K119" s="27">
        <v>45349.859027777777</v>
      </c>
      <c r="N119" s="28">
        <v>45341</v>
      </c>
      <c r="O119" s="28">
        <v>45342</v>
      </c>
      <c r="R119" s="1">
        <v>4</v>
      </c>
      <c r="S119" s="1">
        <v>4</v>
      </c>
      <c r="T119" s="1">
        <v>100</v>
      </c>
      <c r="U119" s="27">
        <v>45338.637499999997</v>
      </c>
      <c r="V119" s="27">
        <v>45349.859027777777</v>
      </c>
      <c r="W119" s="1" t="s">
        <v>922</v>
      </c>
      <c r="X119" s="1" t="s">
        <v>1375</v>
      </c>
      <c r="Z119" s="1" t="s">
        <v>924</v>
      </c>
      <c r="AA119" s="28">
        <v>45342</v>
      </c>
      <c r="AB119" s="28">
        <v>45342</v>
      </c>
      <c r="AC119" s="1" t="s">
        <v>85</v>
      </c>
      <c r="AE119" s="1" t="s">
        <v>912</v>
      </c>
      <c r="AF119" s="1" t="s">
        <v>913</v>
      </c>
      <c r="AG119" s="29">
        <v>1</v>
      </c>
      <c r="AH119" s="1" t="s">
        <v>914</v>
      </c>
      <c r="AI119" s="1" t="s">
        <v>915</v>
      </c>
      <c r="AJ119" s="1" t="s">
        <v>916</v>
      </c>
      <c r="AK119" s="1" t="s">
        <v>1376</v>
      </c>
      <c r="AL119" s="1" t="s">
        <v>1377</v>
      </c>
      <c r="AM119" s="1" t="s">
        <v>919</v>
      </c>
      <c r="AO119" s="1" t="s">
        <v>919</v>
      </c>
    </row>
    <row r="120" spans="1:41">
      <c r="A120" s="1">
        <v>141176</v>
      </c>
      <c r="B120" s="1" t="s">
        <v>904</v>
      </c>
      <c r="C120" s="1" t="s">
        <v>905</v>
      </c>
      <c r="F120" s="1" t="s">
        <v>885</v>
      </c>
      <c r="G120" s="1" t="s">
        <v>906</v>
      </c>
      <c r="H120" s="1" t="s">
        <v>1378</v>
      </c>
      <c r="I120" s="1" t="s">
        <v>922</v>
      </c>
      <c r="J120" s="1" t="s">
        <v>908</v>
      </c>
      <c r="K120" s="27">
        <v>45349.859027777777</v>
      </c>
      <c r="N120" s="28">
        <v>45341</v>
      </c>
      <c r="O120" s="28">
        <v>45342</v>
      </c>
      <c r="R120" s="1">
        <v>4</v>
      </c>
      <c r="S120" s="1">
        <v>4</v>
      </c>
      <c r="T120" s="1">
        <v>100</v>
      </c>
      <c r="U120" s="27">
        <v>45338.636805555558</v>
      </c>
      <c r="V120" s="27">
        <v>45349.859027777777</v>
      </c>
      <c r="W120" s="1" t="s">
        <v>922</v>
      </c>
      <c r="Y120" s="1" t="s">
        <v>1379</v>
      </c>
      <c r="Z120" s="1" t="s">
        <v>924</v>
      </c>
      <c r="AA120" s="28">
        <v>45342</v>
      </c>
      <c r="AB120" s="28">
        <v>45342</v>
      </c>
      <c r="AC120" s="1" t="s">
        <v>77</v>
      </c>
      <c r="AE120" s="1" t="s">
        <v>912</v>
      </c>
      <c r="AF120" s="1" t="s">
        <v>913</v>
      </c>
      <c r="AG120" s="29">
        <v>1</v>
      </c>
      <c r="AH120" s="1" t="s">
        <v>914</v>
      </c>
      <c r="AI120" s="1" t="s">
        <v>915</v>
      </c>
      <c r="AJ120" s="1" t="s">
        <v>916</v>
      </c>
      <c r="AK120" s="1" t="s">
        <v>949</v>
      </c>
      <c r="AL120" s="1" t="s">
        <v>949</v>
      </c>
      <c r="AM120" s="1" t="s">
        <v>919</v>
      </c>
      <c r="AO120" s="1" t="s">
        <v>919</v>
      </c>
    </row>
    <row r="121" spans="1:41">
      <c r="A121" s="1">
        <v>141175</v>
      </c>
      <c r="B121" s="1" t="s">
        <v>904</v>
      </c>
      <c r="C121" s="1" t="s">
        <v>905</v>
      </c>
      <c r="F121" s="1" t="s">
        <v>885</v>
      </c>
      <c r="G121" s="1" t="s">
        <v>906</v>
      </c>
      <c r="H121" s="1" t="s">
        <v>1380</v>
      </c>
      <c r="I121" s="1" t="s">
        <v>922</v>
      </c>
      <c r="J121" s="1" t="s">
        <v>908</v>
      </c>
      <c r="K121" s="27">
        <v>45349.859027777777</v>
      </c>
      <c r="N121" s="28">
        <v>45341</v>
      </c>
      <c r="O121" s="28">
        <v>45342</v>
      </c>
      <c r="R121" s="1">
        <v>4</v>
      </c>
      <c r="S121" s="1">
        <v>4</v>
      </c>
      <c r="T121" s="1">
        <v>100</v>
      </c>
      <c r="U121" s="27">
        <v>45338.636111111111</v>
      </c>
      <c r="V121" s="27">
        <v>45349.859027777777</v>
      </c>
      <c r="W121" s="1" t="s">
        <v>922</v>
      </c>
      <c r="Y121" s="1" t="s">
        <v>1381</v>
      </c>
      <c r="Z121" s="1" t="s">
        <v>924</v>
      </c>
      <c r="AA121" s="28">
        <v>45343</v>
      </c>
      <c r="AB121" s="28">
        <v>45343</v>
      </c>
      <c r="AC121" s="1" t="s">
        <v>77</v>
      </c>
      <c r="AE121" s="1" t="s">
        <v>912</v>
      </c>
      <c r="AF121" s="1" t="s">
        <v>913</v>
      </c>
      <c r="AG121" s="29">
        <v>1</v>
      </c>
      <c r="AH121" s="1" t="s">
        <v>928</v>
      </c>
      <c r="AI121" s="1" t="s">
        <v>928</v>
      </c>
      <c r="AJ121" s="1" t="s">
        <v>916</v>
      </c>
      <c r="AK121" s="1" t="s">
        <v>1382</v>
      </c>
      <c r="AL121" s="1" t="s">
        <v>1382</v>
      </c>
      <c r="AM121" s="1" t="s">
        <v>919</v>
      </c>
      <c r="AO121" s="1" t="s">
        <v>919</v>
      </c>
    </row>
    <row r="122" spans="1:41">
      <c r="A122" s="1">
        <v>141174</v>
      </c>
      <c r="B122" s="1" t="s">
        <v>904</v>
      </c>
      <c r="C122" s="1" t="s">
        <v>905</v>
      </c>
      <c r="F122" s="1" t="s">
        <v>885</v>
      </c>
      <c r="G122" s="1" t="s">
        <v>906</v>
      </c>
      <c r="H122" s="1" t="s">
        <v>1383</v>
      </c>
      <c r="I122" s="1" t="s">
        <v>922</v>
      </c>
      <c r="J122" s="1" t="s">
        <v>908</v>
      </c>
      <c r="K122" s="27">
        <v>45349.859027777777</v>
      </c>
      <c r="N122" s="28">
        <v>45341</v>
      </c>
      <c r="O122" s="28">
        <v>45342</v>
      </c>
      <c r="R122" s="1">
        <v>8</v>
      </c>
      <c r="S122" s="1">
        <v>8</v>
      </c>
      <c r="T122" s="1">
        <v>100</v>
      </c>
      <c r="U122" s="27">
        <v>45338.635416666664</v>
      </c>
      <c r="V122" s="27">
        <v>45349.859027777777</v>
      </c>
      <c r="W122" s="1" t="s">
        <v>922</v>
      </c>
      <c r="Y122" s="1" t="s">
        <v>1384</v>
      </c>
      <c r="Z122" s="1" t="s">
        <v>924</v>
      </c>
      <c r="AA122" s="28">
        <v>45348</v>
      </c>
      <c r="AB122" s="28">
        <v>45348</v>
      </c>
      <c r="AC122" s="1" t="s">
        <v>77</v>
      </c>
      <c r="AE122" s="1" t="s">
        <v>912</v>
      </c>
      <c r="AF122" s="1" t="s">
        <v>913</v>
      </c>
      <c r="AG122" s="29">
        <v>1</v>
      </c>
      <c r="AH122" s="1" t="s">
        <v>928</v>
      </c>
      <c r="AI122" s="1" t="s">
        <v>928</v>
      </c>
      <c r="AJ122" s="1" t="s">
        <v>916</v>
      </c>
      <c r="AK122" s="1" t="s">
        <v>1382</v>
      </c>
      <c r="AL122" s="1" t="s">
        <v>1382</v>
      </c>
      <c r="AM122" s="1" t="s">
        <v>919</v>
      </c>
      <c r="AO122" s="1" t="s">
        <v>919</v>
      </c>
    </row>
    <row r="123" spans="1:41">
      <c r="A123" s="1">
        <v>141170</v>
      </c>
      <c r="B123" s="1" t="s">
        <v>904</v>
      </c>
      <c r="C123" s="1" t="s">
        <v>905</v>
      </c>
      <c r="F123" s="1" t="s">
        <v>885</v>
      </c>
      <c r="G123" s="1" t="s">
        <v>906</v>
      </c>
      <c r="H123" s="1" t="s">
        <v>1385</v>
      </c>
      <c r="I123" s="1" t="s">
        <v>922</v>
      </c>
      <c r="J123" s="1" t="s">
        <v>908</v>
      </c>
      <c r="K123" s="27">
        <v>45349.859027777777</v>
      </c>
      <c r="N123" s="28">
        <v>45341</v>
      </c>
      <c r="O123" s="28">
        <v>45342</v>
      </c>
      <c r="R123" s="1">
        <v>2</v>
      </c>
      <c r="S123" s="1">
        <v>2</v>
      </c>
      <c r="T123" s="1">
        <v>100</v>
      </c>
      <c r="U123" s="27">
        <v>45338.611805555556</v>
      </c>
      <c r="V123" s="27">
        <v>45349.859027777777</v>
      </c>
      <c r="W123" s="1" t="s">
        <v>922</v>
      </c>
      <c r="Y123" s="1" t="s">
        <v>1386</v>
      </c>
      <c r="Z123" s="1" t="s">
        <v>911</v>
      </c>
      <c r="AA123" s="28">
        <v>45338</v>
      </c>
      <c r="AB123" s="28">
        <v>45338</v>
      </c>
      <c r="AC123" s="1" t="s">
        <v>76</v>
      </c>
      <c r="AD123" s="1" t="s">
        <v>925</v>
      </c>
      <c r="AE123" s="1" t="s">
        <v>912</v>
      </c>
      <c r="AF123" s="1" t="s">
        <v>913</v>
      </c>
      <c r="AG123" s="29">
        <v>1</v>
      </c>
      <c r="AH123" s="1" t="s">
        <v>914</v>
      </c>
      <c r="AI123" s="1" t="s">
        <v>915</v>
      </c>
      <c r="AJ123" s="1" t="s">
        <v>916</v>
      </c>
      <c r="AK123" s="1" t="s">
        <v>1387</v>
      </c>
      <c r="AL123" s="1" t="s">
        <v>1388</v>
      </c>
      <c r="AM123" s="1" t="s">
        <v>919</v>
      </c>
      <c r="AO123" s="1" t="s">
        <v>919</v>
      </c>
    </row>
    <row r="124" spans="1:41">
      <c r="A124" s="1">
        <v>141169</v>
      </c>
      <c r="B124" s="1" t="s">
        <v>904</v>
      </c>
      <c r="C124" s="1" t="s">
        <v>905</v>
      </c>
      <c r="F124" s="1" t="s">
        <v>885</v>
      </c>
      <c r="G124" s="1" t="s">
        <v>906</v>
      </c>
      <c r="H124" s="1" t="s">
        <v>1389</v>
      </c>
      <c r="I124" s="1" t="s">
        <v>922</v>
      </c>
      <c r="J124" s="1" t="s">
        <v>908</v>
      </c>
      <c r="K124" s="27">
        <v>45349.859027777777</v>
      </c>
      <c r="N124" s="28">
        <v>45341</v>
      </c>
      <c r="O124" s="28">
        <v>45342</v>
      </c>
      <c r="R124" s="1">
        <v>2</v>
      </c>
      <c r="S124" s="1">
        <v>2</v>
      </c>
      <c r="T124" s="1">
        <v>100</v>
      </c>
      <c r="U124" s="27">
        <v>45338.611111111109</v>
      </c>
      <c r="V124" s="27">
        <v>45349.859027777777</v>
      </c>
      <c r="W124" s="1" t="s">
        <v>922</v>
      </c>
      <c r="Y124" s="1" t="s">
        <v>1390</v>
      </c>
      <c r="Z124" s="1" t="s">
        <v>911</v>
      </c>
      <c r="AA124" s="28">
        <v>45338</v>
      </c>
      <c r="AB124" s="28">
        <v>45338</v>
      </c>
      <c r="AC124" s="1" t="s">
        <v>76</v>
      </c>
      <c r="AD124" s="1" t="s">
        <v>925</v>
      </c>
      <c r="AE124" s="1" t="s">
        <v>912</v>
      </c>
      <c r="AF124" s="1" t="s">
        <v>913</v>
      </c>
      <c r="AG124" s="29">
        <v>1</v>
      </c>
      <c r="AH124" s="1" t="s">
        <v>928</v>
      </c>
      <c r="AI124" s="1" t="s">
        <v>928</v>
      </c>
      <c r="AJ124" s="1" t="s">
        <v>916</v>
      </c>
      <c r="AK124" s="1" t="s">
        <v>1382</v>
      </c>
      <c r="AL124" s="1" t="s">
        <v>1382</v>
      </c>
      <c r="AM124" s="1" t="s">
        <v>919</v>
      </c>
      <c r="AO124" s="1" t="s">
        <v>919</v>
      </c>
    </row>
    <row r="125" spans="1:41">
      <c r="A125" s="1">
        <v>141168</v>
      </c>
      <c r="B125" s="1" t="s">
        <v>904</v>
      </c>
      <c r="C125" s="1" t="s">
        <v>905</v>
      </c>
      <c r="F125" s="1" t="s">
        <v>885</v>
      </c>
      <c r="G125" s="1" t="s">
        <v>906</v>
      </c>
      <c r="H125" s="1" t="s">
        <v>1391</v>
      </c>
      <c r="I125" s="1" t="s">
        <v>922</v>
      </c>
      <c r="J125" s="1" t="s">
        <v>908</v>
      </c>
      <c r="K125" s="27">
        <v>45349.859027777777</v>
      </c>
      <c r="N125" s="28">
        <v>45341</v>
      </c>
      <c r="O125" s="28">
        <v>45342</v>
      </c>
      <c r="R125" s="1">
        <v>2</v>
      </c>
      <c r="S125" s="1">
        <v>2</v>
      </c>
      <c r="T125" s="1">
        <v>100</v>
      </c>
      <c r="U125" s="27">
        <v>45338.609027777777</v>
      </c>
      <c r="V125" s="27">
        <v>45349.859027777777</v>
      </c>
      <c r="W125" s="1" t="s">
        <v>922</v>
      </c>
      <c r="Y125" s="1" t="s">
        <v>1379</v>
      </c>
      <c r="Z125" s="1" t="s">
        <v>911</v>
      </c>
      <c r="AA125" s="28">
        <v>45339</v>
      </c>
      <c r="AB125" s="28">
        <v>45339</v>
      </c>
      <c r="AC125" s="1" t="s">
        <v>77</v>
      </c>
      <c r="AD125" s="1" t="s">
        <v>925</v>
      </c>
      <c r="AE125" s="1" t="s">
        <v>912</v>
      </c>
      <c r="AF125" s="1" t="s">
        <v>913</v>
      </c>
      <c r="AG125" s="29">
        <v>1</v>
      </c>
      <c r="AH125" s="1" t="s">
        <v>914</v>
      </c>
      <c r="AI125" s="1" t="s">
        <v>1039</v>
      </c>
      <c r="AJ125" s="1" t="s">
        <v>916</v>
      </c>
      <c r="AK125" s="1" t="s">
        <v>949</v>
      </c>
      <c r="AL125" s="1" t="s">
        <v>949</v>
      </c>
      <c r="AM125" s="1" t="s">
        <v>919</v>
      </c>
      <c r="AO125" s="1" t="s">
        <v>919</v>
      </c>
    </row>
    <row r="126" spans="1:41">
      <c r="A126" s="1">
        <v>141167</v>
      </c>
      <c r="B126" s="1" t="s">
        <v>904</v>
      </c>
      <c r="C126" s="1" t="s">
        <v>905</v>
      </c>
      <c r="F126" s="1" t="s">
        <v>885</v>
      </c>
      <c r="G126" s="1" t="s">
        <v>906</v>
      </c>
      <c r="H126" s="1" t="s">
        <v>1392</v>
      </c>
      <c r="I126" s="1" t="s">
        <v>922</v>
      </c>
      <c r="J126" s="1" t="s">
        <v>908</v>
      </c>
      <c r="K126" s="27">
        <v>45349.859027777777</v>
      </c>
      <c r="N126" s="28">
        <v>45341</v>
      </c>
      <c r="O126" s="28">
        <v>45342</v>
      </c>
      <c r="R126" s="1">
        <v>1</v>
      </c>
      <c r="S126" s="1">
        <v>1</v>
      </c>
      <c r="T126" s="1">
        <v>100</v>
      </c>
      <c r="U126" s="27">
        <v>45338.609027777777</v>
      </c>
      <c r="V126" s="27">
        <v>45349.859027777777</v>
      </c>
      <c r="W126" s="1" t="s">
        <v>922</v>
      </c>
      <c r="Y126" s="1" t="s">
        <v>1393</v>
      </c>
      <c r="Z126" s="1" t="s">
        <v>911</v>
      </c>
      <c r="AA126" s="28">
        <v>45338</v>
      </c>
      <c r="AB126" s="28">
        <v>45338</v>
      </c>
      <c r="AC126" s="1" t="s">
        <v>77</v>
      </c>
      <c r="AD126" s="1" t="s">
        <v>925</v>
      </c>
      <c r="AE126" s="1" t="s">
        <v>912</v>
      </c>
      <c r="AF126" s="1" t="s">
        <v>913</v>
      </c>
      <c r="AG126" s="29">
        <v>1</v>
      </c>
      <c r="AH126" s="1" t="s">
        <v>928</v>
      </c>
      <c r="AI126" s="1" t="s">
        <v>928</v>
      </c>
      <c r="AJ126" s="1" t="s">
        <v>916</v>
      </c>
      <c r="AK126" s="1" t="s">
        <v>1382</v>
      </c>
      <c r="AL126" s="1" t="s">
        <v>1382</v>
      </c>
      <c r="AM126" s="1" t="s">
        <v>919</v>
      </c>
      <c r="AO126" s="1" t="s">
        <v>919</v>
      </c>
    </row>
    <row r="127" spans="1:41">
      <c r="A127" s="1">
        <v>141166</v>
      </c>
      <c r="B127" s="1" t="s">
        <v>904</v>
      </c>
      <c r="C127" s="1" t="s">
        <v>905</v>
      </c>
      <c r="F127" s="1" t="s">
        <v>885</v>
      </c>
      <c r="G127" s="1" t="s">
        <v>906</v>
      </c>
      <c r="H127" s="1" t="s">
        <v>1394</v>
      </c>
      <c r="I127" s="1" t="s">
        <v>922</v>
      </c>
      <c r="J127" s="1" t="s">
        <v>908</v>
      </c>
      <c r="K127" s="27">
        <v>45349.859027777777</v>
      </c>
      <c r="N127" s="28">
        <v>45341</v>
      </c>
      <c r="O127" s="28">
        <v>45342</v>
      </c>
      <c r="R127" s="1">
        <v>2</v>
      </c>
      <c r="S127" s="1">
        <v>2</v>
      </c>
      <c r="T127" s="1">
        <v>100</v>
      </c>
      <c r="U127" s="27">
        <v>45338.606944444444</v>
      </c>
      <c r="V127" s="27">
        <v>45349.859027777777</v>
      </c>
      <c r="W127" s="1" t="s">
        <v>922</v>
      </c>
      <c r="Y127" s="1" t="s">
        <v>1395</v>
      </c>
      <c r="Z127" s="1" t="s">
        <v>911</v>
      </c>
      <c r="AA127" s="28">
        <v>45337</v>
      </c>
      <c r="AB127" s="28">
        <v>45337</v>
      </c>
      <c r="AC127" s="1" t="s">
        <v>78</v>
      </c>
      <c r="AD127" s="1" t="s">
        <v>925</v>
      </c>
      <c r="AE127" s="1" t="s">
        <v>912</v>
      </c>
      <c r="AF127" s="1" t="s">
        <v>913</v>
      </c>
      <c r="AG127" s="29">
        <v>1</v>
      </c>
      <c r="AH127" s="1" t="s">
        <v>947</v>
      </c>
      <c r="AI127" s="1" t="s">
        <v>928</v>
      </c>
      <c r="AJ127" s="1" t="s">
        <v>916</v>
      </c>
      <c r="AK127" s="1" t="s">
        <v>1396</v>
      </c>
      <c r="AL127" s="1" t="s">
        <v>1397</v>
      </c>
      <c r="AM127" s="1" t="s">
        <v>919</v>
      </c>
      <c r="AO127" s="1" t="s">
        <v>919</v>
      </c>
    </row>
    <row r="128" spans="1:41">
      <c r="A128" s="1">
        <v>141163</v>
      </c>
      <c r="B128" s="1" t="s">
        <v>904</v>
      </c>
      <c r="C128" s="1" t="s">
        <v>905</v>
      </c>
      <c r="F128" s="1" t="s">
        <v>885</v>
      </c>
      <c r="G128" s="1" t="s">
        <v>906</v>
      </c>
      <c r="H128" s="1" t="s">
        <v>1398</v>
      </c>
      <c r="I128" s="1" t="s">
        <v>922</v>
      </c>
      <c r="J128" s="1" t="s">
        <v>908</v>
      </c>
      <c r="K128" s="27">
        <v>45349.859027777777</v>
      </c>
      <c r="N128" s="28">
        <v>45341</v>
      </c>
      <c r="O128" s="28">
        <v>45342</v>
      </c>
      <c r="R128" s="1">
        <v>1</v>
      </c>
      <c r="S128" s="1">
        <v>1</v>
      </c>
      <c r="T128" s="1">
        <v>100</v>
      </c>
      <c r="U128" s="27">
        <v>45338.602777777778</v>
      </c>
      <c r="V128" s="27">
        <v>45349.859027777777</v>
      </c>
      <c r="W128" s="1" t="s">
        <v>922</v>
      </c>
      <c r="Y128" s="1" t="s">
        <v>1399</v>
      </c>
      <c r="Z128" s="1" t="s">
        <v>911</v>
      </c>
      <c r="AA128" s="28">
        <v>45341</v>
      </c>
      <c r="AB128" s="28">
        <v>45341</v>
      </c>
      <c r="AC128" s="1" t="s">
        <v>81</v>
      </c>
      <c r="AD128" s="1" t="s">
        <v>925</v>
      </c>
      <c r="AE128" s="1" t="s">
        <v>912</v>
      </c>
      <c r="AF128" s="1" t="s">
        <v>913</v>
      </c>
      <c r="AG128" s="29">
        <v>1</v>
      </c>
      <c r="AH128" s="1" t="s">
        <v>914</v>
      </c>
      <c r="AI128" s="1" t="s">
        <v>1039</v>
      </c>
      <c r="AJ128" s="1" t="s">
        <v>916</v>
      </c>
      <c r="AK128" s="1" t="s">
        <v>1400</v>
      </c>
      <c r="AL128" s="1" t="s">
        <v>1401</v>
      </c>
      <c r="AM128" s="1" t="s">
        <v>919</v>
      </c>
      <c r="AO128" s="1" t="s">
        <v>919</v>
      </c>
    </row>
    <row r="129" spans="1:41">
      <c r="A129" s="1">
        <v>141162</v>
      </c>
      <c r="B129" s="1" t="s">
        <v>904</v>
      </c>
      <c r="C129" s="1" t="s">
        <v>905</v>
      </c>
      <c r="F129" s="1" t="s">
        <v>885</v>
      </c>
      <c r="G129" s="1" t="s">
        <v>906</v>
      </c>
      <c r="H129" s="1" t="s">
        <v>1402</v>
      </c>
      <c r="I129" s="1" t="s">
        <v>922</v>
      </c>
      <c r="J129" s="1" t="s">
        <v>908</v>
      </c>
      <c r="K129" s="27">
        <v>45350.402083333334</v>
      </c>
      <c r="N129" s="28">
        <v>45341</v>
      </c>
      <c r="O129" s="28">
        <v>45342</v>
      </c>
      <c r="R129" s="1">
        <v>2</v>
      </c>
      <c r="S129" s="1">
        <v>2</v>
      </c>
      <c r="T129" s="1">
        <v>100</v>
      </c>
      <c r="U129" s="27">
        <v>45338.602777777778</v>
      </c>
      <c r="V129" s="27">
        <v>45349.859027777777</v>
      </c>
      <c r="W129" s="1" t="s">
        <v>1223</v>
      </c>
      <c r="Y129" s="1" t="s">
        <v>1403</v>
      </c>
      <c r="Z129" s="1" t="s">
        <v>911</v>
      </c>
      <c r="AA129" s="28">
        <v>45337</v>
      </c>
      <c r="AB129" s="28">
        <v>45337</v>
      </c>
      <c r="AC129" s="1" t="s">
        <v>81</v>
      </c>
      <c r="AD129" s="1" t="s">
        <v>925</v>
      </c>
      <c r="AE129" s="1" t="s">
        <v>912</v>
      </c>
      <c r="AF129" s="1" t="s">
        <v>913</v>
      </c>
      <c r="AG129" s="29">
        <v>1</v>
      </c>
      <c r="AH129" s="1" t="s">
        <v>914</v>
      </c>
      <c r="AI129" s="1" t="s">
        <v>928</v>
      </c>
      <c r="AJ129" s="1" t="s">
        <v>916</v>
      </c>
      <c r="AK129" s="1" t="s">
        <v>1404</v>
      </c>
      <c r="AL129" s="1" t="s">
        <v>1405</v>
      </c>
      <c r="AM129" s="1" t="s">
        <v>919</v>
      </c>
      <c r="AO129" s="1" t="s">
        <v>919</v>
      </c>
    </row>
    <row r="130" spans="1:41">
      <c r="A130" s="1">
        <v>141160</v>
      </c>
      <c r="B130" s="1" t="s">
        <v>904</v>
      </c>
      <c r="C130" s="1" t="s">
        <v>905</v>
      </c>
      <c r="F130" s="1" t="s">
        <v>885</v>
      </c>
      <c r="G130" s="1" t="s">
        <v>906</v>
      </c>
      <c r="H130" s="1" t="s">
        <v>1406</v>
      </c>
      <c r="I130" s="1" t="s">
        <v>922</v>
      </c>
      <c r="J130" s="1" t="s">
        <v>908</v>
      </c>
      <c r="K130" s="27">
        <v>45350.402083333334</v>
      </c>
      <c r="N130" s="28">
        <v>45341</v>
      </c>
      <c r="O130" s="28">
        <v>45342</v>
      </c>
      <c r="R130" s="1">
        <v>2</v>
      </c>
      <c r="S130" s="1">
        <v>2</v>
      </c>
      <c r="T130" s="1">
        <v>100</v>
      </c>
      <c r="U130" s="27">
        <v>45338.6</v>
      </c>
      <c r="V130" s="27">
        <v>45349.859722222223</v>
      </c>
      <c r="W130" s="1" t="s">
        <v>1223</v>
      </c>
      <c r="Y130" s="1" t="s">
        <v>1407</v>
      </c>
      <c r="Z130" s="1" t="s">
        <v>911</v>
      </c>
      <c r="AA130" s="28">
        <v>45339</v>
      </c>
      <c r="AB130" s="28">
        <v>45339</v>
      </c>
      <c r="AC130" s="1" t="s">
        <v>81</v>
      </c>
      <c r="AE130" s="1" t="s">
        <v>912</v>
      </c>
      <c r="AF130" s="1" t="s">
        <v>913</v>
      </c>
      <c r="AG130" s="29">
        <v>1</v>
      </c>
      <c r="AH130" s="1" t="s">
        <v>947</v>
      </c>
      <c r="AI130" s="1" t="s">
        <v>1039</v>
      </c>
      <c r="AJ130" s="1" t="s">
        <v>916</v>
      </c>
      <c r="AK130" s="1" t="s">
        <v>1408</v>
      </c>
      <c r="AL130" s="1" t="s">
        <v>1409</v>
      </c>
      <c r="AM130" s="1" t="s">
        <v>919</v>
      </c>
      <c r="AO130" s="1" t="s">
        <v>919</v>
      </c>
    </row>
    <row r="131" spans="1:41">
      <c r="A131" s="1">
        <v>141157</v>
      </c>
      <c r="B131" s="1" t="s">
        <v>904</v>
      </c>
      <c r="C131" s="1" t="s">
        <v>905</v>
      </c>
      <c r="F131" s="1" t="s">
        <v>885</v>
      </c>
      <c r="G131" s="1" t="s">
        <v>906</v>
      </c>
      <c r="H131" s="1" t="s">
        <v>1410</v>
      </c>
      <c r="I131" s="1" t="s">
        <v>922</v>
      </c>
      <c r="J131" s="1" t="s">
        <v>908</v>
      </c>
      <c r="K131" s="27">
        <v>45349.859027777777</v>
      </c>
      <c r="N131" s="28">
        <v>45341</v>
      </c>
      <c r="O131" s="28">
        <v>45342</v>
      </c>
      <c r="R131" s="1">
        <v>2</v>
      </c>
      <c r="S131" s="1">
        <v>2</v>
      </c>
      <c r="T131" s="1">
        <v>100</v>
      </c>
      <c r="U131" s="27">
        <v>45338.590277777781</v>
      </c>
      <c r="V131" s="27">
        <v>45349.859027777777</v>
      </c>
      <c r="W131" s="1" t="s">
        <v>922</v>
      </c>
      <c r="Y131" s="1" t="s">
        <v>1411</v>
      </c>
      <c r="Z131" s="1" t="s">
        <v>911</v>
      </c>
      <c r="AA131" s="28">
        <v>45337</v>
      </c>
      <c r="AB131" s="28">
        <v>45337</v>
      </c>
      <c r="AC131" s="1" t="s">
        <v>82</v>
      </c>
      <c r="AD131" s="1" t="s">
        <v>925</v>
      </c>
      <c r="AE131" s="1" t="s">
        <v>912</v>
      </c>
      <c r="AF131" s="1" t="s">
        <v>913</v>
      </c>
      <c r="AG131" s="29">
        <v>1</v>
      </c>
      <c r="AH131" s="1" t="s">
        <v>994</v>
      </c>
      <c r="AI131" s="1" t="s">
        <v>915</v>
      </c>
      <c r="AJ131" s="1" t="s">
        <v>916</v>
      </c>
      <c r="AK131" s="1" t="s">
        <v>1412</v>
      </c>
      <c r="AL131" s="1" t="s">
        <v>1413</v>
      </c>
      <c r="AM131" s="1" t="s">
        <v>919</v>
      </c>
      <c r="AO131" s="1" t="s">
        <v>919</v>
      </c>
    </row>
    <row r="132" spans="1:41">
      <c r="A132" s="1">
        <v>141154</v>
      </c>
      <c r="B132" s="1" t="s">
        <v>904</v>
      </c>
      <c r="C132" s="1" t="s">
        <v>905</v>
      </c>
      <c r="F132" s="1" t="s">
        <v>885</v>
      </c>
      <c r="G132" s="1" t="s">
        <v>906</v>
      </c>
      <c r="H132" s="1" t="s">
        <v>1414</v>
      </c>
      <c r="I132" s="1" t="s">
        <v>922</v>
      </c>
      <c r="J132" s="1" t="s">
        <v>908</v>
      </c>
      <c r="K132" s="27">
        <v>45349.859027777777</v>
      </c>
      <c r="N132" s="28">
        <v>45341</v>
      </c>
      <c r="O132" s="28">
        <v>45342</v>
      </c>
      <c r="R132" s="1">
        <v>1</v>
      </c>
      <c r="S132" s="1">
        <v>1</v>
      </c>
      <c r="T132" s="1">
        <v>100</v>
      </c>
      <c r="U132" s="27">
        <v>45338.588194444441</v>
      </c>
      <c r="V132" s="27">
        <v>45349.859027777777</v>
      </c>
      <c r="W132" s="1" t="s">
        <v>922</v>
      </c>
      <c r="Z132" s="1" t="s">
        <v>924</v>
      </c>
      <c r="AA132" s="28">
        <v>45341</v>
      </c>
      <c r="AB132" s="28">
        <v>45341</v>
      </c>
      <c r="AC132" s="1" t="s">
        <v>83</v>
      </c>
      <c r="AD132" s="1" t="s">
        <v>925</v>
      </c>
      <c r="AE132" s="1" t="s">
        <v>912</v>
      </c>
      <c r="AF132" s="1" t="s">
        <v>913</v>
      </c>
      <c r="AG132" s="29">
        <v>1</v>
      </c>
      <c r="AH132" s="1" t="s">
        <v>914</v>
      </c>
      <c r="AI132" s="1" t="s">
        <v>1039</v>
      </c>
      <c r="AJ132" s="1" t="s">
        <v>916</v>
      </c>
      <c r="AK132" s="1" t="s">
        <v>1400</v>
      </c>
      <c r="AL132" s="1" t="s">
        <v>1401</v>
      </c>
      <c r="AM132" s="1" t="s">
        <v>919</v>
      </c>
      <c r="AO132" s="1" t="s">
        <v>919</v>
      </c>
    </row>
    <row r="133" spans="1:41">
      <c r="A133" s="1">
        <v>141153</v>
      </c>
      <c r="B133" s="1" t="s">
        <v>904</v>
      </c>
      <c r="C133" s="1" t="s">
        <v>905</v>
      </c>
      <c r="F133" s="1" t="s">
        <v>885</v>
      </c>
      <c r="G133" s="1" t="s">
        <v>906</v>
      </c>
      <c r="H133" s="1" t="s">
        <v>1415</v>
      </c>
      <c r="I133" s="1" t="s">
        <v>922</v>
      </c>
      <c r="J133" s="1" t="s">
        <v>908</v>
      </c>
      <c r="K133" s="27">
        <v>45349.859027777777</v>
      </c>
      <c r="N133" s="28">
        <v>45341</v>
      </c>
      <c r="O133" s="28">
        <v>45342</v>
      </c>
      <c r="R133" s="1">
        <v>1</v>
      </c>
      <c r="S133" s="1">
        <v>1</v>
      </c>
      <c r="T133" s="1">
        <v>100</v>
      </c>
      <c r="U133" s="27">
        <v>45338.586111111108</v>
      </c>
      <c r="V133" s="27">
        <v>45349.859027777777</v>
      </c>
      <c r="W133" s="1" t="s">
        <v>922</v>
      </c>
      <c r="X133" s="1" t="s">
        <v>1375</v>
      </c>
      <c r="Y133" s="1" t="s">
        <v>1416</v>
      </c>
      <c r="Z133" s="1" t="s">
        <v>924</v>
      </c>
      <c r="AA133" s="28">
        <v>45341</v>
      </c>
      <c r="AB133" s="28">
        <v>45341</v>
      </c>
      <c r="AC133" s="1" t="s">
        <v>83</v>
      </c>
      <c r="AD133" s="1" t="s">
        <v>925</v>
      </c>
      <c r="AE133" s="1" t="s">
        <v>912</v>
      </c>
      <c r="AF133" s="1" t="s">
        <v>913</v>
      </c>
      <c r="AG133" s="29">
        <v>1</v>
      </c>
      <c r="AH133" s="1" t="s">
        <v>914</v>
      </c>
      <c r="AI133" s="1" t="s">
        <v>1039</v>
      </c>
      <c r="AJ133" s="1" t="s">
        <v>916</v>
      </c>
      <c r="AK133" s="1" t="s">
        <v>1417</v>
      </c>
      <c r="AL133" s="1" t="s">
        <v>1418</v>
      </c>
      <c r="AM133" s="1" t="s">
        <v>919</v>
      </c>
      <c r="AO133" s="1" t="s">
        <v>919</v>
      </c>
    </row>
    <row r="134" spans="1:41">
      <c r="A134" s="1">
        <v>141152</v>
      </c>
      <c r="B134" s="1" t="s">
        <v>904</v>
      </c>
      <c r="C134" s="1" t="s">
        <v>905</v>
      </c>
      <c r="F134" s="1" t="s">
        <v>885</v>
      </c>
      <c r="G134" s="1" t="s">
        <v>906</v>
      </c>
      <c r="H134" s="1" t="s">
        <v>1419</v>
      </c>
      <c r="I134" s="1" t="s">
        <v>922</v>
      </c>
      <c r="J134" s="1" t="s">
        <v>908</v>
      </c>
      <c r="K134" s="27">
        <v>45349.859027777777</v>
      </c>
      <c r="N134" s="28">
        <v>45341</v>
      </c>
      <c r="O134" s="28">
        <v>45342</v>
      </c>
      <c r="R134" s="1">
        <v>1</v>
      </c>
      <c r="S134" s="1">
        <v>1</v>
      </c>
      <c r="T134" s="1">
        <v>100</v>
      </c>
      <c r="U134" s="27">
        <v>45338.585416666669</v>
      </c>
      <c r="V134" s="27">
        <v>45349.859027777777</v>
      </c>
      <c r="W134" s="1" t="s">
        <v>922</v>
      </c>
      <c r="Y134" s="1" t="s">
        <v>1416</v>
      </c>
      <c r="Z134" s="1" t="s">
        <v>924</v>
      </c>
      <c r="AA134" s="28">
        <v>45341</v>
      </c>
      <c r="AB134" s="28">
        <v>45341</v>
      </c>
      <c r="AC134" s="1" t="s">
        <v>83</v>
      </c>
      <c r="AD134" s="1" t="s">
        <v>925</v>
      </c>
      <c r="AE134" s="1" t="s">
        <v>912</v>
      </c>
      <c r="AF134" s="1" t="s">
        <v>913</v>
      </c>
      <c r="AG134" s="29">
        <v>1</v>
      </c>
      <c r="AH134" s="1" t="s">
        <v>914</v>
      </c>
      <c r="AI134" s="1" t="s">
        <v>1039</v>
      </c>
      <c r="AJ134" s="1" t="s">
        <v>916</v>
      </c>
      <c r="AK134" s="1" t="s">
        <v>1417</v>
      </c>
      <c r="AL134" s="1" t="s">
        <v>1418</v>
      </c>
      <c r="AM134" s="1" t="s">
        <v>919</v>
      </c>
      <c r="AO134" s="1" t="s">
        <v>919</v>
      </c>
    </row>
    <row r="135" spans="1:41">
      <c r="A135" s="1">
        <v>141150</v>
      </c>
      <c r="B135" s="1" t="s">
        <v>904</v>
      </c>
      <c r="C135" s="1" t="s">
        <v>905</v>
      </c>
      <c r="F135" s="1" t="s">
        <v>885</v>
      </c>
      <c r="G135" s="1" t="s">
        <v>1042</v>
      </c>
      <c r="H135" s="1" t="s">
        <v>1420</v>
      </c>
      <c r="I135" s="1" t="s">
        <v>922</v>
      </c>
      <c r="J135" s="1" t="s">
        <v>908</v>
      </c>
      <c r="K135" s="27">
        <v>45349.859027777777</v>
      </c>
      <c r="N135" s="28">
        <v>45341</v>
      </c>
      <c r="O135" s="28">
        <v>45342</v>
      </c>
      <c r="R135" s="1">
        <v>8</v>
      </c>
      <c r="S135" s="1">
        <v>8</v>
      </c>
      <c r="T135" s="1">
        <v>100</v>
      </c>
      <c r="U135" s="27">
        <v>45338.578472222223</v>
      </c>
      <c r="V135" s="27">
        <v>45349.859027777777</v>
      </c>
      <c r="W135" s="1" t="s">
        <v>922</v>
      </c>
      <c r="Z135" s="1" t="s">
        <v>962</v>
      </c>
      <c r="AA135" s="28">
        <v>45342</v>
      </c>
      <c r="AB135" s="28">
        <v>45344</v>
      </c>
      <c r="AC135" s="1" t="s">
        <v>86</v>
      </c>
      <c r="AD135" s="1" t="s">
        <v>925</v>
      </c>
      <c r="AE135" s="1" t="s">
        <v>912</v>
      </c>
      <c r="AF135" s="1" t="s">
        <v>913</v>
      </c>
      <c r="AG135" s="29">
        <v>1</v>
      </c>
      <c r="AH135" s="1" t="s">
        <v>928</v>
      </c>
      <c r="AI135" s="1" t="s">
        <v>928</v>
      </c>
      <c r="AJ135" s="1" t="s">
        <v>916</v>
      </c>
      <c r="AK135" s="1" t="s">
        <v>1421</v>
      </c>
      <c r="AL135" s="1" t="s">
        <v>1422</v>
      </c>
      <c r="AM135" s="1" t="s">
        <v>919</v>
      </c>
      <c r="AO135" s="1" t="s">
        <v>919</v>
      </c>
    </row>
    <row r="136" spans="1:41">
      <c r="A136" s="1">
        <v>141143</v>
      </c>
      <c r="B136" s="1" t="s">
        <v>904</v>
      </c>
      <c r="C136" s="1" t="s">
        <v>905</v>
      </c>
      <c r="F136" s="1" t="s">
        <v>885</v>
      </c>
      <c r="G136" s="1" t="s">
        <v>906</v>
      </c>
      <c r="H136" s="1" t="s">
        <v>1423</v>
      </c>
      <c r="I136" s="1" t="s">
        <v>922</v>
      </c>
      <c r="J136" s="1" t="s">
        <v>908</v>
      </c>
      <c r="K136" s="27">
        <v>45356.569444444445</v>
      </c>
      <c r="N136" s="28">
        <v>45341</v>
      </c>
      <c r="O136" s="28">
        <v>45342</v>
      </c>
      <c r="P136" s="1">
        <v>8</v>
      </c>
      <c r="Q136" s="1">
        <v>8</v>
      </c>
      <c r="R136" s="1">
        <v>8</v>
      </c>
      <c r="S136" s="1">
        <v>8</v>
      </c>
      <c r="T136" s="1">
        <v>100</v>
      </c>
      <c r="U136" s="27">
        <v>45338.479166666664</v>
      </c>
      <c r="V136" s="27">
        <v>45356.569444444445</v>
      </c>
      <c r="W136" s="1" t="s">
        <v>922</v>
      </c>
      <c r="Y136" s="1" t="s">
        <v>1424</v>
      </c>
      <c r="Z136" s="1" t="s">
        <v>924</v>
      </c>
      <c r="AA136" s="28">
        <v>45338</v>
      </c>
      <c r="AB136" s="28">
        <v>45338</v>
      </c>
      <c r="AC136" s="1" t="s">
        <v>71</v>
      </c>
      <c r="AD136" s="1" t="s">
        <v>925</v>
      </c>
      <c r="AE136" s="1" t="s">
        <v>912</v>
      </c>
      <c r="AF136" s="1" t="s">
        <v>913</v>
      </c>
      <c r="AG136" s="29">
        <v>1</v>
      </c>
      <c r="AH136" s="1" t="s">
        <v>914</v>
      </c>
      <c r="AI136" s="1" t="s">
        <v>1039</v>
      </c>
      <c r="AJ136" s="1" t="s">
        <v>916</v>
      </c>
      <c r="AK136" s="1" t="s">
        <v>1425</v>
      </c>
      <c r="AL136" s="1" t="s">
        <v>1426</v>
      </c>
      <c r="AM136" s="1" t="s">
        <v>919</v>
      </c>
      <c r="AO136" s="1" t="s">
        <v>919</v>
      </c>
    </row>
    <row r="137" spans="1:41">
      <c r="A137" s="1">
        <v>141136</v>
      </c>
      <c r="B137" s="1" t="s">
        <v>904</v>
      </c>
      <c r="C137" s="1" t="s">
        <v>905</v>
      </c>
      <c r="F137" s="1" t="s">
        <v>885</v>
      </c>
      <c r="G137" s="1" t="s">
        <v>906</v>
      </c>
      <c r="H137" s="1" t="s">
        <v>1427</v>
      </c>
      <c r="I137" s="1" t="s">
        <v>922</v>
      </c>
      <c r="J137" s="1" t="s">
        <v>908</v>
      </c>
      <c r="K137" s="27">
        <v>45349.859027777777</v>
      </c>
      <c r="N137" s="28">
        <v>45341</v>
      </c>
      <c r="O137" s="28">
        <v>45342</v>
      </c>
      <c r="R137" s="1">
        <v>2</v>
      </c>
      <c r="S137" s="1">
        <v>2</v>
      </c>
      <c r="T137" s="1">
        <v>100</v>
      </c>
      <c r="U137" s="27">
        <v>45338.456944444442</v>
      </c>
      <c r="V137" s="27">
        <v>45349.859027777777</v>
      </c>
      <c r="W137" s="1" t="s">
        <v>922</v>
      </c>
      <c r="Y137" s="1" t="s">
        <v>1428</v>
      </c>
      <c r="Z137" s="1" t="s">
        <v>911</v>
      </c>
      <c r="AA137" s="28">
        <v>45337</v>
      </c>
      <c r="AB137" s="28">
        <v>45337</v>
      </c>
      <c r="AC137" s="1" t="s">
        <v>91</v>
      </c>
      <c r="AD137" s="1" t="s">
        <v>925</v>
      </c>
      <c r="AE137" s="1" t="s">
        <v>912</v>
      </c>
      <c r="AF137" s="1" t="s">
        <v>913</v>
      </c>
      <c r="AG137" s="29">
        <v>1</v>
      </c>
      <c r="AH137" s="1" t="s">
        <v>994</v>
      </c>
      <c r="AI137" s="1" t="s">
        <v>915</v>
      </c>
      <c r="AJ137" s="1" t="s">
        <v>916</v>
      </c>
      <c r="AK137" s="1" t="s">
        <v>1429</v>
      </c>
      <c r="AL137" s="1" t="s">
        <v>1413</v>
      </c>
      <c r="AM137" s="1" t="s">
        <v>919</v>
      </c>
      <c r="AO137" s="1" t="s">
        <v>919</v>
      </c>
    </row>
    <row r="138" spans="1:41">
      <c r="A138" s="1">
        <v>141132</v>
      </c>
      <c r="B138" s="1" t="s">
        <v>904</v>
      </c>
      <c r="C138" s="1" t="s">
        <v>905</v>
      </c>
      <c r="F138" s="1" t="s">
        <v>885</v>
      </c>
      <c r="G138" s="1" t="s">
        <v>906</v>
      </c>
      <c r="H138" s="1" t="s">
        <v>1430</v>
      </c>
      <c r="I138" s="1" t="s">
        <v>1101</v>
      </c>
      <c r="J138" s="1" t="s">
        <v>1101</v>
      </c>
      <c r="K138" s="27">
        <v>45344.734027777777</v>
      </c>
      <c r="N138" s="28">
        <v>45338</v>
      </c>
      <c r="O138" s="28">
        <v>45338</v>
      </c>
      <c r="R138" s="1">
        <v>0</v>
      </c>
      <c r="S138" s="1">
        <v>0</v>
      </c>
      <c r="T138" s="1">
        <v>100</v>
      </c>
      <c r="U138" s="27">
        <v>45338.45208333333</v>
      </c>
      <c r="V138" s="27">
        <v>45344.734027777777</v>
      </c>
      <c r="W138" s="1" t="s">
        <v>1101</v>
      </c>
      <c r="Y138" s="1" t="s">
        <v>1431</v>
      </c>
      <c r="Z138" s="1" t="s">
        <v>962</v>
      </c>
      <c r="AA138" s="28">
        <v>45338</v>
      </c>
      <c r="AB138" s="28">
        <v>45338</v>
      </c>
      <c r="AC138" s="1" t="s">
        <v>77</v>
      </c>
      <c r="AD138" s="1" t="s">
        <v>993</v>
      </c>
      <c r="AF138" s="1" t="s">
        <v>939</v>
      </c>
      <c r="AG138" s="29">
        <v>1</v>
      </c>
      <c r="AH138" s="1" t="s">
        <v>947</v>
      </c>
      <c r="AI138" s="1" t="s">
        <v>915</v>
      </c>
      <c r="AJ138" s="1" t="s">
        <v>929</v>
      </c>
      <c r="AK138" s="1" t="s">
        <v>1432</v>
      </c>
      <c r="AL138" s="1" t="s">
        <v>1433</v>
      </c>
      <c r="AM138" s="1" t="s">
        <v>919</v>
      </c>
      <c r="AO138" s="1" t="s">
        <v>919</v>
      </c>
    </row>
    <row r="139" spans="1:41">
      <c r="A139" s="1">
        <v>141129</v>
      </c>
      <c r="B139" s="1" t="s">
        <v>904</v>
      </c>
      <c r="C139" s="1" t="s">
        <v>905</v>
      </c>
      <c r="F139" s="1" t="s">
        <v>885</v>
      </c>
      <c r="G139" s="1" t="s">
        <v>906</v>
      </c>
      <c r="H139" s="1" t="s">
        <v>1434</v>
      </c>
      <c r="I139" s="1" t="s">
        <v>1101</v>
      </c>
      <c r="J139" s="1" t="s">
        <v>1101</v>
      </c>
      <c r="K139" s="27">
        <v>45341.802083333336</v>
      </c>
      <c r="N139" s="28">
        <v>45338</v>
      </c>
      <c r="O139" s="28">
        <v>45338</v>
      </c>
      <c r="R139" s="1">
        <v>0</v>
      </c>
      <c r="S139" s="1">
        <v>0</v>
      </c>
      <c r="T139" s="1">
        <v>100</v>
      </c>
      <c r="U139" s="27">
        <v>45338.444444444445</v>
      </c>
      <c r="V139" s="27">
        <v>45341.802083333336</v>
      </c>
      <c r="W139" s="1" t="s">
        <v>1101</v>
      </c>
      <c r="Y139" s="1" t="s">
        <v>1435</v>
      </c>
      <c r="Z139" s="1" t="s">
        <v>962</v>
      </c>
      <c r="AA139" s="28">
        <v>45338</v>
      </c>
      <c r="AB139" s="28">
        <v>45338</v>
      </c>
      <c r="AC139" s="1" t="s">
        <v>77</v>
      </c>
      <c r="AD139" s="1" t="s">
        <v>993</v>
      </c>
      <c r="AF139" s="1" t="s">
        <v>939</v>
      </c>
      <c r="AG139" s="29">
        <v>1</v>
      </c>
      <c r="AH139" s="1" t="s">
        <v>947</v>
      </c>
      <c r="AI139" s="1" t="s">
        <v>915</v>
      </c>
      <c r="AJ139" s="1" t="s">
        <v>929</v>
      </c>
      <c r="AK139" s="1" t="s">
        <v>1436</v>
      </c>
      <c r="AL139" s="1" t="s">
        <v>1437</v>
      </c>
      <c r="AM139" s="1" t="s">
        <v>919</v>
      </c>
      <c r="AO139" s="1" t="s">
        <v>919</v>
      </c>
    </row>
    <row r="140" spans="1:41">
      <c r="A140" s="1">
        <v>141036</v>
      </c>
      <c r="B140" s="1" t="s">
        <v>904</v>
      </c>
      <c r="C140" s="1" t="s">
        <v>905</v>
      </c>
      <c r="F140" s="1" t="s">
        <v>885</v>
      </c>
      <c r="G140" s="1" t="s">
        <v>906</v>
      </c>
      <c r="H140" s="1" t="s">
        <v>1438</v>
      </c>
      <c r="I140" s="1" t="s">
        <v>922</v>
      </c>
      <c r="J140" s="1" t="s">
        <v>922</v>
      </c>
      <c r="K140" s="27">
        <v>45349.737500000003</v>
      </c>
      <c r="M140" s="1" t="s">
        <v>1082</v>
      </c>
      <c r="N140" s="28">
        <v>45337</v>
      </c>
      <c r="O140" s="28">
        <v>45338</v>
      </c>
      <c r="R140" s="1">
        <v>0</v>
      </c>
      <c r="S140" s="1">
        <v>0</v>
      </c>
      <c r="T140" s="1">
        <v>100</v>
      </c>
      <c r="U140" s="27">
        <v>45337.707638888889</v>
      </c>
      <c r="V140" s="27">
        <v>45349.737500000003</v>
      </c>
      <c r="W140" s="1" t="s">
        <v>922</v>
      </c>
      <c r="Y140" s="1" t="s">
        <v>1439</v>
      </c>
      <c r="Z140" s="1" t="s">
        <v>962</v>
      </c>
      <c r="AA140" s="28">
        <v>45338</v>
      </c>
      <c r="AB140" s="28">
        <v>45348</v>
      </c>
      <c r="AC140" s="1" t="s">
        <v>128</v>
      </c>
      <c r="AD140" s="1" t="s">
        <v>993</v>
      </c>
      <c r="AE140" s="1" t="s">
        <v>952</v>
      </c>
      <c r="AF140" s="1" t="s">
        <v>927</v>
      </c>
      <c r="AG140" s="29">
        <v>1</v>
      </c>
      <c r="AH140" s="1" t="s">
        <v>914</v>
      </c>
      <c r="AI140" s="1" t="s">
        <v>1039</v>
      </c>
      <c r="AJ140" s="1" t="s">
        <v>929</v>
      </c>
      <c r="AK140" s="1" t="s">
        <v>1440</v>
      </c>
      <c r="AL140" s="1" t="s">
        <v>1440</v>
      </c>
      <c r="AM140" s="1" t="s">
        <v>919</v>
      </c>
      <c r="AO140" s="1" t="s">
        <v>919</v>
      </c>
    </row>
    <row r="141" spans="1:41">
      <c r="A141" s="1">
        <v>141033</v>
      </c>
      <c r="B141" s="1" t="s">
        <v>904</v>
      </c>
      <c r="C141" s="1" t="s">
        <v>905</v>
      </c>
      <c r="F141" s="1" t="s">
        <v>885</v>
      </c>
      <c r="G141" s="1" t="s">
        <v>906</v>
      </c>
      <c r="H141" s="1" t="s">
        <v>1441</v>
      </c>
      <c r="I141" s="1" t="s">
        <v>1101</v>
      </c>
      <c r="J141" s="1" t="s">
        <v>1101</v>
      </c>
      <c r="K141" s="27">
        <v>45344.637499999997</v>
      </c>
      <c r="N141" s="28">
        <v>45337</v>
      </c>
      <c r="O141" s="28">
        <v>45338</v>
      </c>
      <c r="R141" s="1">
        <v>0</v>
      </c>
      <c r="S141" s="1">
        <v>0</v>
      </c>
      <c r="T141" s="1">
        <v>100</v>
      </c>
      <c r="U141" s="27">
        <v>45337.686111111114</v>
      </c>
      <c r="V141" s="27">
        <v>45344.637499999997</v>
      </c>
      <c r="W141" s="1" t="s">
        <v>1101</v>
      </c>
      <c r="Y141" s="1" t="s">
        <v>1442</v>
      </c>
      <c r="Z141" s="1" t="s">
        <v>962</v>
      </c>
      <c r="AA141" s="28">
        <v>45338</v>
      </c>
      <c r="AB141" s="28">
        <v>45338</v>
      </c>
      <c r="AC141" s="1" t="s">
        <v>106</v>
      </c>
      <c r="AD141" s="1" t="s">
        <v>993</v>
      </c>
      <c r="AF141" s="1" t="s">
        <v>939</v>
      </c>
      <c r="AG141" s="29">
        <v>1</v>
      </c>
      <c r="AH141" s="1" t="s">
        <v>994</v>
      </c>
      <c r="AI141" s="1" t="s">
        <v>915</v>
      </c>
      <c r="AJ141" s="1" t="s">
        <v>929</v>
      </c>
      <c r="AK141" s="1" t="s">
        <v>1443</v>
      </c>
      <c r="AL141" s="1" t="s">
        <v>1444</v>
      </c>
      <c r="AM141" s="1" t="s">
        <v>919</v>
      </c>
      <c r="AO141" s="1" t="s">
        <v>919</v>
      </c>
    </row>
    <row r="142" spans="1:41">
      <c r="A142" s="1">
        <v>141017</v>
      </c>
      <c r="B142" s="1" t="s">
        <v>904</v>
      </c>
      <c r="C142" s="1" t="s">
        <v>905</v>
      </c>
      <c r="F142" s="1" t="s">
        <v>885</v>
      </c>
      <c r="G142" s="1" t="s">
        <v>906</v>
      </c>
      <c r="H142" s="1" t="s">
        <v>1445</v>
      </c>
      <c r="I142" s="1" t="s">
        <v>1101</v>
      </c>
      <c r="J142" s="1" t="s">
        <v>1101</v>
      </c>
      <c r="K142" s="27">
        <v>45344.636111111111</v>
      </c>
      <c r="N142" s="28">
        <v>45337</v>
      </c>
      <c r="O142" s="28">
        <v>45338</v>
      </c>
      <c r="R142" s="1">
        <v>0</v>
      </c>
      <c r="S142" s="1">
        <v>0</v>
      </c>
      <c r="T142" s="1">
        <v>100</v>
      </c>
      <c r="U142" s="27">
        <v>45337.626388888886</v>
      </c>
      <c r="V142" s="27">
        <v>45344.636111111111</v>
      </c>
      <c r="W142" s="1" t="s">
        <v>1101</v>
      </c>
      <c r="Z142" s="1" t="s">
        <v>962</v>
      </c>
      <c r="AA142" s="28">
        <v>45337</v>
      </c>
      <c r="AB142" s="28">
        <v>45337</v>
      </c>
      <c r="AC142" s="1" t="s">
        <v>105</v>
      </c>
      <c r="AD142" s="1" t="s">
        <v>993</v>
      </c>
      <c r="AF142" s="1" t="s">
        <v>939</v>
      </c>
      <c r="AG142" s="29">
        <v>1</v>
      </c>
      <c r="AH142" s="1" t="s">
        <v>914</v>
      </c>
      <c r="AI142" s="1" t="s">
        <v>928</v>
      </c>
      <c r="AJ142" s="1" t="s">
        <v>929</v>
      </c>
      <c r="AK142" s="1" t="s">
        <v>1446</v>
      </c>
      <c r="AL142" s="1" t="s">
        <v>1447</v>
      </c>
      <c r="AM142" s="1" t="s">
        <v>919</v>
      </c>
      <c r="AO142" s="1" t="s">
        <v>919</v>
      </c>
    </row>
    <row r="143" spans="1:41">
      <c r="A143" s="1">
        <v>141000</v>
      </c>
      <c r="B143" s="1" t="s">
        <v>904</v>
      </c>
      <c r="C143" s="1" t="s">
        <v>905</v>
      </c>
      <c r="F143" s="1" t="s">
        <v>885</v>
      </c>
      <c r="G143" s="1" t="s">
        <v>906</v>
      </c>
      <c r="H143" s="1" t="s">
        <v>1448</v>
      </c>
      <c r="I143" s="1" t="s">
        <v>922</v>
      </c>
      <c r="J143" s="1" t="s">
        <v>922</v>
      </c>
      <c r="K143" s="27">
        <v>45339.393750000003</v>
      </c>
      <c r="M143" s="1" t="s">
        <v>1350</v>
      </c>
      <c r="N143" s="28">
        <v>45337</v>
      </c>
      <c r="O143" s="28">
        <v>45338</v>
      </c>
      <c r="R143" s="1">
        <v>4</v>
      </c>
      <c r="S143" s="1">
        <v>4</v>
      </c>
      <c r="T143" s="1">
        <v>100</v>
      </c>
      <c r="U143" s="27">
        <v>45337.511805555558</v>
      </c>
      <c r="V143" s="27">
        <v>45339.393750000003</v>
      </c>
      <c r="W143" s="1" t="s">
        <v>922</v>
      </c>
      <c r="Y143" s="1" t="s">
        <v>1449</v>
      </c>
      <c r="Z143" s="1" t="s">
        <v>924</v>
      </c>
      <c r="AA143" s="28">
        <v>45337</v>
      </c>
      <c r="AB143" s="28">
        <v>45337</v>
      </c>
      <c r="AC143" s="1" t="s">
        <v>136</v>
      </c>
      <c r="AD143" s="1" t="s">
        <v>993</v>
      </c>
      <c r="AE143" s="1" t="s">
        <v>952</v>
      </c>
      <c r="AF143" s="1" t="s">
        <v>939</v>
      </c>
      <c r="AG143" s="29">
        <v>1</v>
      </c>
      <c r="AH143" s="1" t="s">
        <v>914</v>
      </c>
      <c r="AI143" s="1" t="s">
        <v>928</v>
      </c>
      <c r="AJ143" s="1" t="s">
        <v>929</v>
      </c>
      <c r="AK143" s="1" t="s">
        <v>1450</v>
      </c>
      <c r="AL143" s="1" t="s">
        <v>1451</v>
      </c>
      <c r="AM143" s="1" t="s">
        <v>919</v>
      </c>
      <c r="AO143" s="1" t="s">
        <v>919</v>
      </c>
    </row>
    <row r="144" spans="1:41">
      <c r="A144" s="1">
        <v>140998</v>
      </c>
      <c r="B144" s="1" t="s">
        <v>904</v>
      </c>
      <c r="C144" s="1" t="s">
        <v>905</v>
      </c>
      <c r="F144" s="1" t="s">
        <v>885</v>
      </c>
      <c r="G144" s="1" t="s">
        <v>906</v>
      </c>
      <c r="H144" s="1" t="s">
        <v>1452</v>
      </c>
      <c r="I144" s="1" t="s">
        <v>1101</v>
      </c>
      <c r="J144" s="1" t="s">
        <v>1101</v>
      </c>
      <c r="K144" s="27">
        <v>45344.63958333333</v>
      </c>
      <c r="N144" s="28">
        <v>45337</v>
      </c>
      <c r="O144" s="28">
        <v>45337</v>
      </c>
      <c r="R144" s="1">
        <v>0</v>
      </c>
      <c r="S144" s="1">
        <v>0</v>
      </c>
      <c r="T144" s="1">
        <v>100</v>
      </c>
      <c r="U144" s="27">
        <v>45337.506944444445</v>
      </c>
      <c r="V144" s="27">
        <v>45344.63958333333</v>
      </c>
      <c r="W144" s="1" t="s">
        <v>1101</v>
      </c>
      <c r="Y144" s="1" t="s">
        <v>1453</v>
      </c>
      <c r="Z144" s="1" t="s">
        <v>962</v>
      </c>
      <c r="AA144" s="28">
        <v>45337</v>
      </c>
      <c r="AB144" s="28">
        <v>45337</v>
      </c>
      <c r="AC144" s="1" t="s">
        <v>106</v>
      </c>
      <c r="AD144" s="1" t="s">
        <v>993</v>
      </c>
      <c r="AF144" s="1" t="s">
        <v>939</v>
      </c>
      <c r="AG144" s="29">
        <v>1</v>
      </c>
      <c r="AH144" s="1" t="s">
        <v>994</v>
      </c>
      <c r="AI144" s="1" t="s">
        <v>928</v>
      </c>
      <c r="AJ144" s="1" t="s">
        <v>929</v>
      </c>
      <c r="AK144" s="1" t="s">
        <v>1454</v>
      </c>
      <c r="AL144" s="1" t="s">
        <v>1455</v>
      </c>
      <c r="AM144" s="1" t="s">
        <v>919</v>
      </c>
      <c r="AO144" s="1" t="s">
        <v>919</v>
      </c>
    </row>
    <row r="145" spans="1:41">
      <c r="A145" s="1">
        <v>140990</v>
      </c>
      <c r="B145" s="1" t="s">
        <v>904</v>
      </c>
      <c r="C145" s="1" t="s">
        <v>905</v>
      </c>
      <c r="F145" s="1" t="s">
        <v>885</v>
      </c>
      <c r="G145" s="1" t="s">
        <v>906</v>
      </c>
      <c r="H145" s="1" t="s">
        <v>1456</v>
      </c>
      <c r="I145" s="1" t="s">
        <v>1101</v>
      </c>
      <c r="J145" s="1" t="s">
        <v>1101</v>
      </c>
      <c r="K145" s="27">
        <v>45344.633333333331</v>
      </c>
      <c r="M145" s="1" t="s">
        <v>1350</v>
      </c>
      <c r="N145" s="28">
        <v>45337</v>
      </c>
      <c r="O145" s="28">
        <v>45337</v>
      </c>
      <c r="R145" s="1">
        <v>0</v>
      </c>
      <c r="S145" s="1">
        <v>0</v>
      </c>
      <c r="T145" s="1">
        <v>100</v>
      </c>
      <c r="U145" s="27">
        <v>45337.472222222219</v>
      </c>
      <c r="V145" s="27">
        <v>45344.633333333331</v>
      </c>
      <c r="W145" s="1" t="s">
        <v>1101</v>
      </c>
      <c r="Y145" s="1" t="s">
        <v>1457</v>
      </c>
      <c r="Z145" s="1" t="s">
        <v>962</v>
      </c>
      <c r="AA145" s="28">
        <v>45342</v>
      </c>
      <c r="AB145" s="28">
        <v>45342</v>
      </c>
      <c r="AC145" s="1" t="s">
        <v>74</v>
      </c>
      <c r="AD145" s="1" t="s">
        <v>1059</v>
      </c>
      <c r="AF145" s="1" t="s">
        <v>939</v>
      </c>
      <c r="AG145" s="29">
        <v>1</v>
      </c>
      <c r="AH145" s="1" t="s">
        <v>914</v>
      </c>
      <c r="AI145" s="1" t="s">
        <v>928</v>
      </c>
      <c r="AJ145" s="1" t="s">
        <v>929</v>
      </c>
      <c r="AK145" s="1" t="s">
        <v>1458</v>
      </c>
      <c r="AL145" s="1" t="s">
        <v>1459</v>
      </c>
      <c r="AM145" s="1" t="s">
        <v>919</v>
      </c>
      <c r="AO145" s="1" t="s">
        <v>919</v>
      </c>
    </row>
    <row r="146" spans="1:41">
      <c r="A146" s="1">
        <v>140919</v>
      </c>
      <c r="B146" s="1" t="s">
        <v>904</v>
      </c>
      <c r="C146" s="1" t="s">
        <v>905</v>
      </c>
      <c r="F146" s="1" t="s">
        <v>885</v>
      </c>
      <c r="G146" s="1" t="s">
        <v>906</v>
      </c>
      <c r="H146" s="1" t="s">
        <v>1460</v>
      </c>
      <c r="I146" s="1" t="s">
        <v>1101</v>
      </c>
      <c r="J146" s="1" t="s">
        <v>1101</v>
      </c>
      <c r="K146" s="27">
        <v>45337.496527777781</v>
      </c>
      <c r="N146" s="28">
        <v>45329</v>
      </c>
      <c r="O146" s="28">
        <v>45329</v>
      </c>
      <c r="R146" s="1">
        <v>0</v>
      </c>
      <c r="S146" s="1">
        <v>0</v>
      </c>
      <c r="T146" s="1">
        <v>100</v>
      </c>
      <c r="U146" s="27">
        <v>45329.411111111112</v>
      </c>
      <c r="V146" s="27">
        <v>45337.496527777781</v>
      </c>
      <c r="W146" s="1" t="s">
        <v>1101</v>
      </c>
      <c r="Y146" s="1" t="s">
        <v>1461</v>
      </c>
      <c r="Z146" s="1" t="s">
        <v>962</v>
      </c>
      <c r="AA146" s="28">
        <v>45329</v>
      </c>
      <c r="AB146" s="28">
        <v>45329</v>
      </c>
      <c r="AC146" s="1" t="s">
        <v>106</v>
      </c>
      <c r="AD146" s="1" t="s">
        <v>993</v>
      </c>
      <c r="AF146" s="1" t="s">
        <v>939</v>
      </c>
      <c r="AG146" s="29">
        <v>1</v>
      </c>
      <c r="AH146" s="1" t="s">
        <v>994</v>
      </c>
      <c r="AI146" s="1" t="s">
        <v>928</v>
      </c>
      <c r="AJ146" s="1" t="s">
        <v>929</v>
      </c>
      <c r="AK146" s="1" t="s">
        <v>1462</v>
      </c>
      <c r="AL146" s="1" t="s">
        <v>1463</v>
      </c>
      <c r="AM146" s="1" t="s">
        <v>919</v>
      </c>
      <c r="AO146" s="1" t="s">
        <v>919</v>
      </c>
    </row>
    <row r="147" spans="1:41">
      <c r="A147" s="1">
        <v>140902</v>
      </c>
      <c r="B147" s="1" t="s">
        <v>904</v>
      </c>
      <c r="C147" s="1" t="s">
        <v>905</v>
      </c>
      <c r="F147" s="1" t="s">
        <v>885</v>
      </c>
      <c r="G147" s="1" t="s">
        <v>906</v>
      </c>
      <c r="H147" s="1" t="s">
        <v>1464</v>
      </c>
      <c r="I147" s="1" t="s">
        <v>922</v>
      </c>
      <c r="J147" s="1" t="s">
        <v>922</v>
      </c>
      <c r="K147" s="27">
        <v>45339.388888888891</v>
      </c>
      <c r="M147" s="1" t="s">
        <v>1082</v>
      </c>
      <c r="N147" s="28">
        <v>45328</v>
      </c>
      <c r="O147" s="28">
        <v>45338</v>
      </c>
      <c r="R147" s="1">
        <v>4</v>
      </c>
      <c r="S147" s="1">
        <v>4</v>
      </c>
      <c r="T147" s="1">
        <v>100</v>
      </c>
      <c r="U147" s="27">
        <v>45328.745833333334</v>
      </c>
      <c r="V147" s="27">
        <v>45339.388888888891</v>
      </c>
      <c r="W147" s="1" t="s">
        <v>922</v>
      </c>
      <c r="Y147" s="1" t="s">
        <v>1465</v>
      </c>
      <c r="Z147" s="1" t="s">
        <v>962</v>
      </c>
      <c r="AA147" s="28">
        <v>45337</v>
      </c>
      <c r="AB147" s="28">
        <v>45337</v>
      </c>
      <c r="AC147" s="1" t="s">
        <v>113</v>
      </c>
      <c r="AD147" s="1" t="s">
        <v>1059</v>
      </c>
      <c r="AE147" s="1" t="s">
        <v>952</v>
      </c>
      <c r="AF147" s="1" t="s">
        <v>927</v>
      </c>
      <c r="AG147" s="29">
        <v>1</v>
      </c>
      <c r="AH147" s="1" t="s">
        <v>994</v>
      </c>
      <c r="AI147" s="1" t="s">
        <v>928</v>
      </c>
      <c r="AJ147" s="1" t="s">
        <v>929</v>
      </c>
      <c r="AK147" s="1" t="s">
        <v>1466</v>
      </c>
      <c r="AL147" s="1" t="s">
        <v>1467</v>
      </c>
      <c r="AM147" s="1" t="s">
        <v>919</v>
      </c>
      <c r="AO147" s="1" t="s">
        <v>919</v>
      </c>
    </row>
    <row r="148" spans="1:41">
      <c r="A148" s="1">
        <v>140899</v>
      </c>
      <c r="B148" s="1" t="s">
        <v>904</v>
      </c>
      <c r="C148" s="1" t="s">
        <v>905</v>
      </c>
      <c r="F148" s="1" t="s">
        <v>885</v>
      </c>
      <c r="G148" s="1" t="s">
        <v>906</v>
      </c>
      <c r="H148" s="1" t="s">
        <v>1468</v>
      </c>
      <c r="I148" s="1" t="s">
        <v>1101</v>
      </c>
      <c r="J148" s="1" t="s">
        <v>1101</v>
      </c>
      <c r="K148" s="27">
        <v>45337.49722222222</v>
      </c>
      <c r="N148" s="28">
        <v>45328</v>
      </c>
      <c r="O148" s="28">
        <v>45329</v>
      </c>
      <c r="R148" s="1">
        <v>0</v>
      </c>
      <c r="S148" s="1">
        <v>0</v>
      </c>
      <c r="T148" s="1">
        <v>100</v>
      </c>
      <c r="U148" s="27">
        <v>45328.729166666664</v>
      </c>
      <c r="V148" s="27">
        <v>45337.49722222222</v>
      </c>
      <c r="W148" s="1" t="s">
        <v>1101</v>
      </c>
      <c r="Y148" s="1" t="s">
        <v>1469</v>
      </c>
      <c r="Z148" s="1" t="s">
        <v>962</v>
      </c>
      <c r="AA148" s="28">
        <v>45329</v>
      </c>
      <c r="AB148" s="28">
        <v>45329</v>
      </c>
      <c r="AC148" s="1" t="s">
        <v>106</v>
      </c>
      <c r="AD148" s="1" t="s">
        <v>993</v>
      </c>
      <c r="AF148" s="1" t="s">
        <v>939</v>
      </c>
      <c r="AG148" s="29">
        <v>1</v>
      </c>
      <c r="AH148" s="1" t="s">
        <v>914</v>
      </c>
      <c r="AI148" s="1" t="s">
        <v>928</v>
      </c>
      <c r="AJ148" s="1" t="s">
        <v>929</v>
      </c>
      <c r="AK148" s="1" t="s">
        <v>1470</v>
      </c>
      <c r="AL148" s="1" t="s">
        <v>1471</v>
      </c>
      <c r="AM148" s="1" t="s">
        <v>919</v>
      </c>
      <c r="AO148" s="1" t="s">
        <v>919</v>
      </c>
    </row>
    <row r="149" spans="1:41">
      <c r="A149" s="1">
        <v>140891</v>
      </c>
      <c r="B149" s="1" t="s">
        <v>904</v>
      </c>
      <c r="C149" s="1" t="s">
        <v>905</v>
      </c>
      <c r="F149" s="1" t="s">
        <v>885</v>
      </c>
      <c r="G149" s="1" t="s">
        <v>906</v>
      </c>
      <c r="H149" s="1" t="s">
        <v>1472</v>
      </c>
      <c r="I149" s="1" t="s">
        <v>1101</v>
      </c>
      <c r="J149" s="1" t="s">
        <v>1101</v>
      </c>
      <c r="K149" s="27">
        <v>45348.744444444441</v>
      </c>
      <c r="N149" s="28">
        <v>45328</v>
      </c>
      <c r="O149" s="28">
        <v>45329</v>
      </c>
      <c r="R149" s="1">
        <v>4</v>
      </c>
      <c r="S149" s="1">
        <v>4</v>
      </c>
      <c r="T149" s="1">
        <v>100</v>
      </c>
      <c r="U149" s="27">
        <v>45328.697916666664</v>
      </c>
      <c r="V149" s="27">
        <v>45348.744444444441</v>
      </c>
      <c r="W149" s="1" t="s">
        <v>1101</v>
      </c>
      <c r="Z149" s="1" t="s">
        <v>962</v>
      </c>
      <c r="AA149" s="28">
        <v>45329</v>
      </c>
      <c r="AB149" s="28">
        <v>45348</v>
      </c>
      <c r="AC149" s="1" t="s">
        <v>106</v>
      </c>
      <c r="AD149" s="1" t="s">
        <v>993</v>
      </c>
      <c r="AF149" s="1" t="s">
        <v>939</v>
      </c>
      <c r="AG149" s="29">
        <v>1</v>
      </c>
      <c r="AH149" s="1" t="s">
        <v>914</v>
      </c>
      <c r="AI149" s="1" t="s">
        <v>928</v>
      </c>
      <c r="AJ149" s="1" t="s">
        <v>929</v>
      </c>
      <c r="AK149" s="1" t="s">
        <v>1473</v>
      </c>
      <c r="AL149" s="1" t="s">
        <v>1474</v>
      </c>
      <c r="AM149" s="1" t="s">
        <v>919</v>
      </c>
      <c r="AO149" s="1" t="s">
        <v>919</v>
      </c>
    </row>
    <row r="150" spans="1:41">
      <c r="A150" s="1">
        <v>140887</v>
      </c>
      <c r="B150" s="1" t="s">
        <v>904</v>
      </c>
      <c r="C150" s="1" t="s">
        <v>905</v>
      </c>
      <c r="F150" s="1" t="s">
        <v>885</v>
      </c>
      <c r="G150" s="1" t="s">
        <v>906</v>
      </c>
      <c r="H150" s="1" t="s">
        <v>1475</v>
      </c>
      <c r="I150" s="1" t="s">
        <v>1101</v>
      </c>
      <c r="J150" s="1" t="s">
        <v>1101</v>
      </c>
      <c r="K150" s="27">
        <v>45337.498611111114</v>
      </c>
      <c r="N150" s="28">
        <v>45328</v>
      </c>
      <c r="O150" s="28">
        <v>45329</v>
      </c>
      <c r="R150" s="1">
        <v>0</v>
      </c>
      <c r="S150" s="1">
        <v>0</v>
      </c>
      <c r="T150" s="1">
        <v>100</v>
      </c>
      <c r="U150" s="27">
        <v>45328.686805555553</v>
      </c>
      <c r="V150" s="27">
        <v>45337.498611111114</v>
      </c>
      <c r="W150" s="1" t="s">
        <v>1101</v>
      </c>
      <c r="Y150" s="1" t="s">
        <v>1476</v>
      </c>
      <c r="Z150" s="1" t="s">
        <v>962</v>
      </c>
      <c r="AA150" s="28">
        <v>45328</v>
      </c>
      <c r="AB150" s="28">
        <v>45329</v>
      </c>
      <c r="AC150" s="1" t="s">
        <v>106</v>
      </c>
      <c r="AD150" s="1" t="s">
        <v>993</v>
      </c>
      <c r="AF150" s="1" t="s">
        <v>939</v>
      </c>
      <c r="AG150" s="29">
        <v>1</v>
      </c>
      <c r="AH150" s="1" t="s">
        <v>914</v>
      </c>
      <c r="AI150" s="1" t="s">
        <v>915</v>
      </c>
      <c r="AJ150" s="1" t="s">
        <v>929</v>
      </c>
      <c r="AK150" s="1" t="s">
        <v>1477</v>
      </c>
      <c r="AL150" s="1" t="s">
        <v>1478</v>
      </c>
      <c r="AM150" s="1" t="s">
        <v>919</v>
      </c>
      <c r="AO150" s="1" t="s">
        <v>919</v>
      </c>
    </row>
    <row r="151" spans="1:41">
      <c r="A151" s="1">
        <v>140882</v>
      </c>
      <c r="B151" s="1" t="s">
        <v>904</v>
      </c>
      <c r="C151" s="1" t="s">
        <v>905</v>
      </c>
      <c r="F151" s="1" t="s">
        <v>885</v>
      </c>
      <c r="G151" s="1" t="s">
        <v>906</v>
      </c>
      <c r="H151" s="1" t="s">
        <v>1479</v>
      </c>
      <c r="I151" s="1" t="s">
        <v>1101</v>
      </c>
      <c r="J151" s="1" t="s">
        <v>1101</v>
      </c>
      <c r="K151" s="27">
        <v>45337.5</v>
      </c>
      <c r="N151" s="28">
        <v>45328</v>
      </c>
      <c r="O151" s="28">
        <v>45329</v>
      </c>
      <c r="R151" s="1">
        <v>0</v>
      </c>
      <c r="S151" s="1">
        <v>0</v>
      </c>
      <c r="T151" s="1">
        <v>100</v>
      </c>
      <c r="U151" s="27">
        <v>45328.666666666664</v>
      </c>
      <c r="V151" s="27">
        <v>45337.5</v>
      </c>
      <c r="W151" s="1" t="s">
        <v>1101</v>
      </c>
      <c r="Y151" s="1" t="s">
        <v>1480</v>
      </c>
      <c r="Z151" s="1" t="s">
        <v>962</v>
      </c>
      <c r="AA151" s="28">
        <v>45328</v>
      </c>
      <c r="AB151" s="28">
        <v>45329</v>
      </c>
      <c r="AC151" s="1" t="s">
        <v>106</v>
      </c>
      <c r="AD151" s="1" t="s">
        <v>993</v>
      </c>
      <c r="AF151" s="1" t="s">
        <v>939</v>
      </c>
      <c r="AG151" s="29">
        <v>1</v>
      </c>
      <c r="AH151" s="1" t="s">
        <v>994</v>
      </c>
      <c r="AI151" s="1" t="s">
        <v>915</v>
      </c>
      <c r="AJ151" s="1" t="s">
        <v>929</v>
      </c>
      <c r="AK151" s="1" t="s">
        <v>1481</v>
      </c>
      <c r="AL151" s="1" t="s">
        <v>1482</v>
      </c>
      <c r="AM151" s="1" t="s">
        <v>919</v>
      </c>
      <c r="AO151" s="1" t="s">
        <v>919</v>
      </c>
    </row>
    <row r="152" spans="1:41">
      <c r="A152" s="1">
        <v>140880</v>
      </c>
      <c r="B152" s="1" t="s">
        <v>904</v>
      </c>
      <c r="C152" s="1" t="s">
        <v>905</v>
      </c>
      <c r="F152" s="1" t="s">
        <v>885</v>
      </c>
      <c r="G152" s="1" t="s">
        <v>906</v>
      </c>
      <c r="H152" s="1" t="s">
        <v>1483</v>
      </c>
      <c r="I152" s="1" t="s">
        <v>1101</v>
      </c>
      <c r="J152" s="1" t="s">
        <v>1101</v>
      </c>
      <c r="K152" s="27">
        <v>45348.724305555559</v>
      </c>
      <c r="N152" s="28">
        <v>45328</v>
      </c>
      <c r="O152" s="28">
        <v>45329</v>
      </c>
      <c r="R152" s="1">
        <v>0</v>
      </c>
      <c r="S152" s="1">
        <v>0</v>
      </c>
      <c r="T152" s="1">
        <v>100</v>
      </c>
      <c r="U152" s="27">
        <v>45328.654861111114</v>
      </c>
      <c r="V152" s="27">
        <v>45348.724305555559</v>
      </c>
      <c r="W152" s="1" t="s">
        <v>1101</v>
      </c>
      <c r="Y152" s="1" t="s">
        <v>1484</v>
      </c>
      <c r="Z152" s="1" t="s">
        <v>962</v>
      </c>
      <c r="AA152" s="28">
        <v>45329</v>
      </c>
      <c r="AB152" s="28">
        <v>45338</v>
      </c>
      <c r="AC152" s="1" t="s">
        <v>106</v>
      </c>
      <c r="AD152" s="1" t="s">
        <v>993</v>
      </c>
      <c r="AF152" s="1" t="s">
        <v>939</v>
      </c>
      <c r="AG152" s="29">
        <v>1</v>
      </c>
      <c r="AH152" s="1" t="s">
        <v>914</v>
      </c>
      <c r="AI152" s="1" t="s">
        <v>915</v>
      </c>
      <c r="AJ152" s="1" t="s">
        <v>929</v>
      </c>
      <c r="AK152" s="1" t="s">
        <v>1485</v>
      </c>
      <c r="AL152" s="1" t="s">
        <v>1486</v>
      </c>
      <c r="AM152" s="1" t="s">
        <v>919</v>
      </c>
      <c r="AO152" s="1" t="s">
        <v>919</v>
      </c>
    </row>
    <row r="153" spans="1:41">
      <c r="A153" s="1">
        <v>140878</v>
      </c>
      <c r="B153" s="1" t="s">
        <v>904</v>
      </c>
      <c r="C153" s="1" t="s">
        <v>905</v>
      </c>
      <c r="F153" s="1" t="s">
        <v>885</v>
      </c>
      <c r="G153" s="1" t="s">
        <v>906</v>
      </c>
      <c r="H153" s="1" t="s">
        <v>1487</v>
      </c>
      <c r="I153" s="1" t="s">
        <v>1101</v>
      </c>
      <c r="J153" s="1" t="s">
        <v>1101</v>
      </c>
      <c r="K153" s="27">
        <v>45337.506944444445</v>
      </c>
      <c r="N153" s="28">
        <v>45328</v>
      </c>
      <c r="O153" s="28">
        <v>45329</v>
      </c>
      <c r="R153" s="1">
        <v>0</v>
      </c>
      <c r="S153" s="1">
        <v>0</v>
      </c>
      <c r="T153" s="1">
        <v>100</v>
      </c>
      <c r="U153" s="27">
        <v>45328.645138888889</v>
      </c>
      <c r="V153" s="27">
        <v>45337.506944444445</v>
      </c>
      <c r="W153" s="1" t="s">
        <v>1101</v>
      </c>
      <c r="Y153" s="1" t="s">
        <v>1488</v>
      </c>
      <c r="Z153" s="1" t="s">
        <v>962</v>
      </c>
      <c r="AA153" s="28">
        <v>45328</v>
      </c>
      <c r="AB153" s="28">
        <v>45329</v>
      </c>
      <c r="AC153" s="1" t="s">
        <v>106</v>
      </c>
      <c r="AD153" s="1" t="s">
        <v>993</v>
      </c>
      <c r="AF153" s="1" t="s">
        <v>939</v>
      </c>
      <c r="AG153" s="29">
        <v>1</v>
      </c>
      <c r="AH153" s="1" t="s">
        <v>994</v>
      </c>
      <c r="AI153" s="1" t="s">
        <v>928</v>
      </c>
      <c r="AJ153" s="1" t="s">
        <v>929</v>
      </c>
      <c r="AK153" s="1" t="s">
        <v>1489</v>
      </c>
      <c r="AL153" s="1" t="s">
        <v>1490</v>
      </c>
      <c r="AM153" s="1" t="s">
        <v>919</v>
      </c>
      <c r="AO153" s="1" t="s">
        <v>919</v>
      </c>
    </row>
    <row r="154" spans="1:41">
      <c r="A154" s="1">
        <v>140877</v>
      </c>
      <c r="B154" s="1" t="s">
        <v>904</v>
      </c>
      <c r="C154" s="1" t="s">
        <v>905</v>
      </c>
      <c r="F154" s="1" t="s">
        <v>885</v>
      </c>
      <c r="G154" s="1" t="s">
        <v>906</v>
      </c>
      <c r="H154" s="1" t="s">
        <v>1491</v>
      </c>
      <c r="I154" s="1" t="s">
        <v>1101</v>
      </c>
      <c r="J154" s="1" t="s">
        <v>1101</v>
      </c>
      <c r="K154" s="27">
        <v>45337.59652777778</v>
      </c>
      <c r="N154" s="28">
        <v>45328</v>
      </c>
      <c r="O154" s="28">
        <v>45329</v>
      </c>
      <c r="R154" s="1">
        <v>0</v>
      </c>
      <c r="S154" s="1">
        <v>0</v>
      </c>
      <c r="T154" s="1">
        <v>100</v>
      </c>
      <c r="U154" s="27">
        <v>45328.640277777777</v>
      </c>
      <c r="V154" s="27">
        <v>45337.59652777778</v>
      </c>
      <c r="W154" s="1" t="s">
        <v>1101</v>
      </c>
      <c r="Y154" s="1" t="s">
        <v>1492</v>
      </c>
      <c r="Z154" s="1" t="s">
        <v>962</v>
      </c>
      <c r="AA154" s="28">
        <v>45329</v>
      </c>
      <c r="AB154" s="28">
        <v>45329</v>
      </c>
      <c r="AC154" s="1" t="s">
        <v>106</v>
      </c>
      <c r="AD154" s="1" t="s">
        <v>993</v>
      </c>
      <c r="AF154" s="1" t="s">
        <v>939</v>
      </c>
      <c r="AG154" s="29">
        <v>1</v>
      </c>
      <c r="AH154" s="1" t="s">
        <v>914</v>
      </c>
      <c r="AI154" s="1" t="s">
        <v>928</v>
      </c>
      <c r="AJ154" s="1" t="s">
        <v>929</v>
      </c>
      <c r="AK154" s="1" t="s">
        <v>1493</v>
      </c>
      <c r="AL154" s="1" t="s">
        <v>1494</v>
      </c>
      <c r="AM154" s="1" t="s">
        <v>919</v>
      </c>
      <c r="AO154" s="1" t="s">
        <v>919</v>
      </c>
    </row>
    <row r="155" spans="1:41">
      <c r="A155" s="1">
        <v>140875</v>
      </c>
      <c r="B155" s="1" t="s">
        <v>904</v>
      </c>
      <c r="C155" s="1" t="s">
        <v>905</v>
      </c>
      <c r="F155" s="1" t="s">
        <v>885</v>
      </c>
      <c r="G155" s="1" t="s">
        <v>906</v>
      </c>
      <c r="H155" s="1" t="s">
        <v>1495</v>
      </c>
      <c r="I155" s="1" t="s">
        <v>1101</v>
      </c>
      <c r="J155" s="1" t="s">
        <v>1101</v>
      </c>
      <c r="K155" s="27">
        <v>45337.565972222219</v>
      </c>
      <c r="N155" s="28">
        <v>45328</v>
      </c>
      <c r="O155" s="28">
        <v>45329</v>
      </c>
      <c r="R155" s="1">
        <v>0</v>
      </c>
      <c r="S155" s="1">
        <v>0</v>
      </c>
      <c r="T155" s="1">
        <v>100</v>
      </c>
      <c r="U155" s="27">
        <v>45328.634722222225</v>
      </c>
      <c r="V155" s="27">
        <v>45337.565972222219</v>
      </c>
      <c r="W155" s="1" t="s">
        <v>1101</v>
      </c>
      <c r="Y155" s="1" t="s">
        <v>1496</v>
      </c>
      <c r="Z155" s="1" t="s">
        <v>962</v>
      </c>
      <c r="AA155" s="28">
        <v>45329</v>
      </c>
      <c r="AB155" s="28">
        <v>45329</v>
      </c>
      <c r="AC155" s="1" t="s">
        <v>106</v>
      </c>
      <c r="AD155" s="1" t="s">
        <v>993</v>
      </c>
      <c r="AF155" s="1" t="s">
        <v>939</v>
      </c>
      <c r="AG155" s="29">
        <v>1</v>
      </c>
      <c r="AH155" s="1" t="s">
        <v>914</v>
      </c>
      <c r="AI155" s="1" t="s">
        <v>915</v>
      </c>
      <c r="AJ155" s="1" t="s">
        <v>929</v>
      </c>
      <c r="AK155" s="1" t="s">
        <v>1497</v>
      </c>
      <c r="AL155" s="1" t="s">
        <v>1498</v>
      </c>
      <c r="AM155" s="1" t="s">
        <v>919</v>
      </c>
      <c r="AO155" s="1" t="s">
        <v>919</v>
      </c>
    </row>
    <row r="156" spans="1:41">
      <c r="A156" s="1">
        <v>140871</v>
      </c>
      <c r="B156" s="1" t="s">
        <v>904</v>
      </c>
      <c r="C156" s="1" t="s">
        <v>905</v>
      </c>
      <c r="F156" s="1" t="s">
        <v>885</v>
      </c>
      <c r="G156" s="1" t="s">
        <v>906</v>
      </c>
      <c r="H156" s="1" t="s">
        <v>1499</v>
      </c>
      <c r="I156" s="1" t="s">
        <v>1101</v>
      </c>
      <c r="J156" s="1" t="s">
        <v>1101</v>
      </c>
      <c r="K156" s="27">
        <v>45344.65902777778</v>
      </c>
      <c r="N156" s="28">
        <v>45328</v>
      </c>
      <c r="O156" s="28">
        <v>45329</v>
      </c>
      <c r="R156" s="1">
        <v>0</v>
      </c>
      <c r="S156" s="1">
        <v>0</v>
      </c>
      <c r="T156" s="1">
        <v>100</v>
      </c>
      <c r="U156" s="27">
        <v>45328.621527777781</v>
      </c>
      <c r="V156" s="27">
        <v>45344.65902777778</v>
      </c>
      <c r="W156" s="1" t="s">
        <v>1101</v>
      </c>
      <c r="Y156" s="1" t="s">
        <v>1500</v>
      </c>
      <c r="Z156" s="1" t="s">
        <v>962</v>
      </c>
      <c r="AA156" s="28">
        <v>45328</v>
      </c>
      <c r="AB156" s="28">
        <v>45329</v>
      </c>
      <c r="AC156" s="1" t="s">
        <v>106</v>
      </c>
      <c r="AD156" s="1" t="s">
        <v>993</v>
      </c>
      <c r="AF156" s="1" t="s">
        <v>939</v>
      </c>
      <c r="AG156" s="29">
        <v>1</v>
      </c>
      <c r="AH156" s="1" t="s">
        <v>914</v>
      </c>
      <c r="AI156" s="1" t="s">
        <v>915</v>
      </c>
      <c r="AJ156" s="1" t="s">
        <v>929</v>
      </c>
      <c r="AK156" s="1" t="s">
        <v>1501</v>
      </c>
      <c r="AL156" s="1" t="s">
        <v>1502</v>
      </c>
      <c r="AM156" s="1" t="s">
        <v>919</v>
      </c>
      <c r="AO156" s="1" t="s">
        <v>919</v>
      </c>
    </row>
    <row r="157" spans="1:41">
      <c r="A157" s="1">
        <v>140869</v>
      </c>
      <c r="B157" s="1" t="s">
        <v>904</v>
      </c>
      <c r="C157" s="1" t="s">
        <v>905</v>
      </c>
      <c r="F157" s="1" t="s">
        <v>885</v>
      </c>
      <c r="G157" s="1" t="s">
        <v>906</v>
      </c>
      <c r="H157" s="1" t="s">
        <v>1503</v>
      </c>
      <c r="I157" s="1" t="s">
        <v>1101</v>
      </c>
      <c r="J157" s="1" t="s">
        <v>1101</v>
      </c>
      <c r="K157" s="27">
        <v>45337.597916666666</v>
      </c>
      <c r="N157" s="28">
        <v>45328</v>
      </c>
      <c r="O157" s="28">
        <v>45329</v>
      </c>
      <c r="R157" s="1">
        <v>0</v>
      </c>
      <c r="S157" s="1">
        <v>0</v>
      </c>
      <c r="T157" s="1">
        <v>100</v>
      </c>
      <c r="U157" s="27">
        <v>45328.612500000003</v>
      </c>
      <c r="V157" s="27">
        <v>45337.597916666666</v>
      </c>
      <c r="W157" s="1" t="s">
        <v>1101</v>
      </c>
      <c r="Y157" s="1" t="s">
        <v>1504</v>
      </c>
      <c r="Z157" s="1" t="s">
        <v>962</v>
      </c>
      <c r="AA157" s="28">
        <v>45328</v>
      </c>
      <c r="AB157" s="28">
        <v>45329</v>
      </c>
      <c r="AC157" s="1" t="s">
        <v>106</v>
      </c>
      <c r="AD157" s="1" t="s">
        <v>993</v>
      </c>
      <c r="AF157" s="1" t="s">
        <v>939</v>
      </c>
      <c r="AG157" s="29">
        <v>1</v>
      </c>
      <c r="AH157" s="1" t="s">
        <v>994</v>
      </c>
      <c r="AI157" s="1" t="s">
        <v>915</v>
      </c>
      <c r="AJ157" s="1" t="s">
        <v>929</v>
      </c>
      <c r="AK157" s="1" t="s">
        <v>1505</v>
      </c>
      <c r="AL157" s="1" t="s">
        <v>1506</v>
      </c>
      <c r="AM157" s="1" t="s">
        <v>919</v>
      </c>
      <c r="AO157" s="1" t="s">
        <v>919</v>
      </c>
    </row>
    <row r="158" spans="1:41">
      <c r="A158" s="1">
        <v>140868</v>
      </c>
      <c r="B158" s="1" t="s">
        <v>904</v>
      </c>
      <c r="C158" s="1" t="s">
        <v>905</v>
      </c>
      <c r="F158" s="1" t="s">
        <v>885</v>
      </c>
      <c r="G158" s="1" t="s">
        <v>906</v>
      </c>
      <c r="H158" s="1" t="s">
        <v>1507</v>
      </c>
      <c r="I158" s="1" t="s">
        <v>1101</v>
      </c>
      <c r="J158" s="1" t="s">
        <v>1101</v>
      </c>
      <c r="K158" s="27">
        <v>45337.614583333336</v>
      </c>
      <c r="N158" s="28">
        <v>45328</v>
      </c>
      <c r="O158" s="28">
        <v>45329</v>
      </c>
      <c r="R158" s="1">
        <v>0</v>
      </c>
      <c r="S158" s="1">
        <v>0</v>
      </c>
      <c r="T158" s="1">
        <v>100</v>
      </c>
      <c r="U158" s="27">
        <v>45328.602083333331</v>
      </c>
      <c r="V158" s="27">
        <v>45337.614583333336</v>
      </c>
      <c r="W158" s="1" t="s">
        <v>1101</v>
      </c>
      <c r="Y158" s="1" t="s">
        <v>1508</v>
      </c>
      <c r="Z158" s="1" t="s">
        <v>962</v>
      </c>
      <c r="AA158" s="28">
        <v>45328</v>
      </c>
      <c r="AB158" s="28">
        <v>45329</v>
      </c>
      <c r="AC158" s="1" t="s">
        <v>106</v>
      </c>
      <c r="AD158" s="1" t="s">
        <v>993</v>
      </c>
      <c r="AF158" s="1" t="s">
        <v>939</v>
      </c>
      <c r="AG158" s="29">
        <v>1</v>
      </c>
      <c r="AH158" s="1" t="s">
        <v>914</v>
      </c>
      <c r="AI158" s="1" t="s">
        <v>1039</v>
      </c>
      <c r="AJ158" s="1" t="s">
        <v>929</v>
      </c>
      <c r="AK158" s="1" t="s">
        <v>1509</v>
      </c>
      <c r="AL158" s="1" t="s">
        <v>1486</v>
      </c>
      <c r="AM158" s="1" t="s">
        <v>919</v>
      </c>
      <c r="AO158" s="1" t="s">
        <v>919</v>
      </c>
    </row>
    <row r="159" spans="1:41">
      <c r="A159" s="1">
        <v>140866</v>
      </c>
      <c r="B159" s="1" t="s">
        <v>904</v>
      </c>
      <c r="C159" s="1" t="s">
        <v>905</v>
      </c>
      <c r="F159" s="1" t="s">
        <v>885</v>
      </c>
      <c r="G159" s="1" t="s">
        <v>906</v>
      </c>
      <c r="H159" s="1" t="s">
        <v>1510</v>
      </c>
      <c r="I159" s="1" t="s">
        <v>1101</v>
      </c>
      <c r="J159" s="1" t="s">
        <v>1101</v>
      </c>
      <c r="K159" s="27">
        <v>45344.661111111112</v>
      </c>
      <c r="N159" s="28">
        <v>45328</v>
      </c>
      <c r="O159" s="28">
        <v>45329</v>
      </c>
      <c r="R159" s="1">
        <v>0</v>
      </c>
      <c r="S159" s="1">
        <v>0</v>
      </c>
      <c r="T159" s="1">
        <v>100</v>
      </c>
      <c r="U159" s="27">
        <v>45328.585416666669</v>
      </c>
      <c r="V159" s="27">
        <v>45344.661111111112</v>
      </c>
      <c r="W159" s="1" t="s">
        <v>1101</v>
      </c>
      <c r="Y159" s="1" t="s">
        <v>1511</v>
      </c>
      <c r="Z159" s="1" t="s">
        <v>962</v>
      </c>
      <c r="AA159" s="28">
        <v>45329</v>
      </c>
      <c r="AB159" s="28">
        <v>45329</v>
      </c>
      <c r="AC159" s="1" t="s">
        <v>106</v>
      </c>
      <c r="AD159" s="1" t="s">
        <v>993</v>
      </c>
      <c r="AF159" s="1" t="s">
        <v>939</v>
      </c>
      <c r="AG159" s="29">
        <v>1</v>
      </c>
      <c r="AH159" s="1" t="s">
        <v>994</v>
      </c>
      <c r="AI159" s="1" t="s">
        <v>928</v>
      </c>
      <c r="AJ159" s="1" t="s">
        <v>929</v>
      </c>
      <c r="AK159" s="1" t="s">
        <v>1512</v>
      </c>
      <c r="AL159" s="1" t="s">
        <v>1513</v>
      </c>
      <c r="AM159" s="1" t="s">
        <v>919</v>
      </c>
      <c r="AO159" s="1" t="s">
        <v>919</v>
      </c>
    </row>
    <row r="160" spans="1:41">
      <c r="A160" s="1">
        <v>140863</v>
      </c>
      <c r="B160" s="1" t="s">
        <v>904</v>
      </c>
      <c r="C160" s="1" t="s">
        <v>905</v>
      </c>
      <c r="F160" s="1" t="s">
        <v>885</v>
      </c>
      <c r="G160" s="1" t="s">
        <v>906</v>
      </c>
      <c r="H160" s="1" t="s">
        <v>1514</v>
      </c>
      <c r="I160" s="1" t="s">
        <v>1101</v>
      </c>
      <c r="J160" s="1" t="s">
        <v>1101</v>
      </c>
      <c r="K160" s="27">
        <v>45337.667361111111</v>
      </c>
      <c r="N160" s="28">
        <v>45328</v>
      </c>
      <c r="O160" s="28">
        <v>45329</v>
      </c>
      <c r="R160" s="1">
        <v>0</v>
      </c>
      <c r="S160" s="1">
        <v>0</v>
      </c>
      <c r="T160" s="1">
        <v>100</v>
      </c>
      <c r="U160" s="27">
        <v>45328.581250000003</v>
      </c>
      <c r="V160" s="27">
        <v>45337.667361111111</v>
      </c>
      <c r="W160" s="1" t="s">
        <v>1101</v>
      </c>
      <c r="Y160" s="1" t="s">
        <v>1515</v>
      </c>
      <c r="Z160" s="1" t="s">
        <v>962</v>
      </c>
      <c r="AA160" s="28">
        <v>45329</v>
      </c>
      <c r="AB160" s="28">
        <v>45329</v>
      </c>
      <c r="AC160" s="1" t="s">
        <v>106</v>
      </c>
      <c r="AD160" s="1" t="s">
        <v>993</v>
      </c>
      <c r="AF160" s="1" t="s">
        <v>939</v>
      </c>
      <c r="AG160" s="29">
        <v>1</v>
      </c>
      <c r="AH160" s="1" t="s">
        <v>994</v>
      </c>
      <c r="AI160" s="1" t="s">
        <v>928</v>
      </c>
      <c r="AJ160" s="1" t="s">
        <v>929</v>
      </c>
      <c r="AK160" s="1" t="s">
        <v>1516</v>
      </c>
      <c r="AL160" s="1" t="s">
        <v>1517</v>
      </c>
      <c r="AM160" s="1" t="s">
        <v>919</v>
      </c>
      <c r="AO160" s="1" t="s">
        <v>919</v>
      </c>
    </row>
    <row r="161" spans="1:41">
      <c r="A161" s="1">
        <v>140856</v>
      </c>
      <c r="B161" s="1" t="s">
        <v>904</v>
      </c>
      <c r="C161" s="1" t="s">
        <v>905</v>
      </c>
      <c r="F161" s="1" t="s">
        <v>885</v>
      </c>
      <c r="G161" s="1" t="s">
        <v>906</v>
      </c>
      <c r="H161" s="1" t="s">
        <v>1518</v>
      </c>
      <c r="I161" s="1" t="s">
        <v>1101</v>
      </c>
      <c r="J161" s="1" t="s">
        <v>1101</v>
      </c>
      <c r="K161" s="27">
        <v>45337.675000000003</v>
      </c>
      <c r="N161" s="28">
        <v>45328</v>
      </c>
      <c r="O161" s="28">
        <v>45329</v>
      </c>
      <c r="R161" s="1">
        <v>0</v>
      </c>
      <c r="S161" s="1">
        <v>0</v>
      </c>
      <c r="T161" s="1">
        <v>100</v>
      </c>
      <c r="U161" s="27">
        <v>45328.561805555553</v>
      </c>
      <c r="V161" s="27">
        <v>45337.675000000003</v>
      </c>
      <c r="W161" s="1" t="s">
        <v>1101</v>
      </c>
      <c r="Y161" s="1" t="s">
        <v>1519</v>
      </c>
      <c r="Z161" s="1" t="s">
        <v>962</v>
      </c>
      <c r="AA161" s="28">
        <v>45328</v>
      </c>
      <c r="AB161" s="28">
        <v>45329</v>
      </c>
      <c r="AC161" s="1" t="s">
        <v>106</v>
      </c>
      <c r="AD161" s="1" t="s">
        <v>993</v>
      </c>
      <c r="AF161" s="1" t="s">
        <v>939</v>
      </c>
      <c r="AG161" s="29">
        <v>1</v>
      </c>
      <c r="AH161" s="1" t="s">
        <v>994</v>
      </c>
      <c r="AI161" s="1" t="s">
        <v>915</v>
      </c>
      <c r="AJ161" s="1" t="s">
        <v>929</v>
      </c>
      <c r="AK161" s="1" t="s">
        <v>1520</v>
      </c>
      <c r="AL161" s="1" t="s">
        <v>1521</v>
      </c>
      <c r="AM161" s="1" t="s">
        <v>919</v>
      </c>
      <c r="AO161" s="1" t="s">
        <v>919</v>
      </c>
    </row>
    <row r="162" spans="1:41">
      <c r="A162" s="1">
        <v>140854</v>
      </c>
      <c r="B162" s="1" t="s">
        <v>904</v>
      </c>
      <c r="C162" s="1" t="s">
        <v>905</v>
      </c>
      <c r="F162" s="1" t="s">
        <v>885</v>
      </c>
      <c r="G162" s="1" t="s">
        <v>906</v>
      </c>
      <c r="H162" s="1" t="s">
        <v>1522</v>
      </c>
      <c r="I162" s="1" t="s">
        <v>1101</v>
      </c>
      <c r="J162" s="1" t="s">
        <v>1101</v>
      </c>
      <c r="K162" s="27">
        <v>45337.677083333336</v>
      </c>
      <c r="N162" s="28">
        <v>45328</v>
      </c>
      <c r="O162" s="28">
        <v>45329</v>
      </c>
      <c r="R162" s="1">
        <v>0</v>
      </c>
      <c r="S162" s="1">
        <v>0</v>
      </c>
      <c r="T162" s="1">
        <v>100</v>
      </c>
      <c r="U162" s="27">
        <v>45328.556944444441</v>
      </c>
      <c r="V162" s="27">
        <v>45337.677083333336</v>
      </c>
      <c r="W162" s="1" t="s">
        <v>1101</v>
      </c>
      <c r="Y162" s="1" t="s">
        <v>1523</v>
      </c>
      <c r="Z162" s="1" t="s">
        <v>962</v>
      </c>
      <c r="AA162" s="28">
        <v>45328</v>
      </c>
      <c r="AB162" s="28">
        <v>45329</v>
      </c>
      <c r="AC162" s="1" t="s">
        <v>106</v>
      </c>
      <c r="AD162" s="1" t="s">
        <v>993</v>
      </c>
      <c r="AF162" s="1" t="s">
        <v>939</v>
      </c>
      <c r="AG162" s="29">
        <v>1</v>
      </c>
      <c r="AH162" s="1" t="s">
        <v>994</v>
      </c>
      <c r="AI162" s="1" t="s">
        <v>915</v>
      </c>
      <c r="AJ162" s="1" t="s">
        <v>929</v>
      </c>
      <c r="AK162" s="1" t="s">
        <v>1524</v>
      </c>
      <c r="AL162" s="1" t="s">
        <v>1525</v>
      </c>
      <c r="AM162" s="1" t="s">
        <v>919</v>
      </c>
      <c r="AO162" s="1" t="s">
        <v>919</v>
      </c>
    </row>
    <row r="163" spans="1:41">
      <c r="A163" s="1">
        <v>140847</v>
      </c>
      <c r="B163" s="1" t="s">
        <v>904</v>
      </c>
      <c r="C163" s="1" t="s">
        <v>905</v>
      </c>
      <c r="F163" s="1" t="s">
        <v>885</v>
      </c>
      <c r="G163" s="1" t="s">
        <v>906</v>
      </c>
      <c r="H163" s="1" t="s">
        <v>1526</v>
      </c>
      <c r="I163" s="1" t="s">
        <v>1101</v>
      </c>
      <c r="J163" s="1" t="s">
        <v>1101</v>
      </c>
      <c r="K163" s="27">
        <v>45337.679166666669</v>
      </c>
      <c r="N163" s="28">
        <v>45328</v>
      </c>
      <c r="O163" s="28">
        <v>45328</v>
      </c>
      <c r="R163" s="1">
        <v>0</v>
      </c>
      <c r="S163" s="1">
        <v>0</v>
      </c>
      <c r="T163" s="1">
        <v>100</v>
      </c>
      <c r="U163" s="27">
        <v>45328.487500000003</v>
      </c>
      <c r="V163" s="27">
        <v>45337.679166666669</v>
      </c>
      <c r="W163" s="1" t="s">
        <v>1101</v>
      </c>
      <c r="Y163" s="1" t="s">
        <v>1527</v>
      </c>
      <c r="Z163" s="1" t="s">
        <v>962</v>
      </c>
      <c r="AA163" s="28">
        <v>45329</v>
      </c>
      <c r="AB163" s="28">
        <v>45329</v>
      </c>
      <c r="AC163" s="1" t="s">
        <v>142</v>
      </c>
      <c r="AD163" s="1" t="s">
        <v>993</v>
      </c>
      <c r="AF163" s="1" t="s">
        <v>939</v>
      </c>
      <c r="AG163" s="29">
        <v>1</v>
      </c>
      <c r="AH163" s="1" t="s">
        <v>994</v>
      </c>
      <c r="AI163" s="1" t="s">
        <v>928</v>
      </c>
      <c r="AJ163" s="1" t="s">
        <v>929</v>
      </c>
      <c r="AK163" s="1" t="s">
        <v>1528</v>
      </c>
      <c r="AL163" s="1" t="s">
        <v>1529</v>
      </c>
      <c r="AM163" s="1" t="s">
        <v>919</v>
      </c>
      <c r="AO163" s="1" t="s">
        <v>919</v>
      </c>
    </row>
    <row r="164" spans="1:41">
      <c r="A164" s="1">
        <v>140827</v>
      </c>
      <c r="B164" s="1" t="s">
        <v>904</v>
      </c>
      <c r="C164" s="1" t="s">
        <v>905</v>
      </c>
      <c r="F164" s="1" t="s">
        <v>885</v>
      </c>
      <c r="G164" s="1" t="s">
        <v>906</v>
      </c>
      <c r="H164" s="1" t="s">
        <v>1530</v>
      </c>
      <c r="I164" s="1" t="s">
        <v>1101</v>
      </c>
      <c r="J164" s="1" t="s">
        <v>1101</v>
      </c>
      <c r="K164" s="27">
        <v>45344.574305555558</v>
      </c>
      <c r="N164" s="28">
        <v>45328</v>
      </c>
      <c r="O164" s="28">
        <v>45328</v>
      </c>
      <c r="R164" s="1">
        <v>0</v>
      </c>
      <c r="S164" s="1">
        <v>0</v>
      </c>
      <c r="T164" s="1">
        <v>100</v>
      </c>
      <c r="U164" s="27">
        <v>45328.430555555555</v>
      </c>
      <c r="V164" s="27">
        <v>45344.574305555558</v>
      </c>
      <c r="W164" s="1" t="s">
        <v>1101</v>
      </c>
      <c r="Y164" s="1" t="s">
        <v>1531</v>
      </c>
      <c r="Z164" s="1" t="s">
        <v>962</v>
      </c>
      <c r="AA164" s="28">
        <v>45328</v>
      </c>
      <c r="AB164" s="28">
        <v>45329</v>
      </c>
      <c r="AC164" s="1" t="s">
        <v>142</v>
      </c>
      <c r="AD164" s="1" t="s">
        <v>993</v>
      </c>
      <c r="AF164" s="1" t="s">
        <v>939</v>
      </c>
      <c r="AG164" s="29">
        <v>1</v>
      </c>
      <c r="AH164" s="1" t="s">
        <v>994</v>
      </c>
      <c r="AI164" s="1" t="s">
        <v>915</v>
      </c>
      <c r="AJ164" s="1" t="s">
        <v>929</v>
      </c>
      <c r="AK164" s="1" t="s">
        <v>1532</v>
      </c>
      <c r="AL164" s="1" t="s">
        <v>1533</v>
      </c>
      <c r="AM164" s="1" t="s">
        <v>919</v>
      </c>
      <c r="AO164" s="1" t="s">
        <v>919</v>
      </c>
    </row>
    <row r="165" spans="1:41">
      <c r="A165" s="1">
        <v>140748</v>
      </c>
      <c r="B165" s="1" t="s">
        <v>904</v>
      </c>
      <c r="C165" s="1" t="s">
        <v>905</v>
      </c>
      <c r="F165" s="1" t="s">
        <v>885</v>
      </c>
      <c r="G165" s="1" t="s">
        <v>906</v>
      </c>
      <c r="H165" s="1" t="s">
        <v>1534</v>
      </c>
      <c r="I165" s="1" t="s">
        <v>922</v>
      </c>
      <c r="J165" s="1" t="s">
        <v>922</v>
      </c>
      <c r="K165" s="27">
        <v>45339.397916666669</v>
      </c>
      <c r="M165" s="1" t="s">
        <v>1082</v>
      </c>
      <c r="N165" s="28">
        <v>45327</v>
      </c>
      <c r="R165" s="1">
        <v>1</v>
      </c>
      <c r="S165" s="1">
        <v>1</v>
      </c>
      <c r="T165" s="1">
        <v>100</v>
      </c>
      <c r="U165" s="27">
        <v>45327.590277777781</v>
      </c>
      <c r="V165" s="27">
        <v>45339.397916666669</v>
      </c>
      <c r="W165" s="1" t="s">
        <v>922</v>
      </c>
      <c r="Y165" s="1" t="s">
        <v>1535</v>
      </c>
      <c r="Z165" s="1" t="s">
        <v>962</v>
      </c>
      <c r="AA165" s="28">
        <v>45327</v>
      </c>
      <c r="AB165" s="28">
        <v>45328</v>
      </c>
      <c r="AC165" s="1" t="s">
        <v>129</v>
      </c>
      <c r="AD165" s="1" t="s">
        <v>993</v>
      </c>
      <c r="AE165" s="1" t="s">
        <v>938</v>
      </c>
      <c r="AF165" s="1" t="s">
        <v>927</v>
      </c>
      <c r="AG165" s="29">
        <v>1</v>
      </c>
      <c r="AH165" s="1" t="s">
        <v>914</v>
      </c>
      <c r="AI165" s="1" t="s">
        <v>915</v>
      </c>
      <c r="AJ165" s="1" t="s">
        <v>929</v>
      </c>
      <c r="AK165" s="1" t="s">
        <v>1536</v>
      </c>
      <c r="AL165" s="1" t="s">
        <v>1537</v>
      </c>
      <c r="AM165" s="1" t="s">
        <v>919</v>
      </c>
      <c r="AO165" s="1" t="s">
        <v>919</v>
      </c>
    </row>
    <row r="166" spans="1:41">
      <c r="A166" s="1">
        <v>140673</v>
      </c>
      <c r="B166" s="1" t="s">
        <v>904</v>
      </c>
      <c r="C166" s="1" t="s">
        <v>905</v>
      </c>
      <c r="F166" s="1" t="s">
        <v>885</v>
      </c>
      <c r="G166" s="1" t="s">
        <v>906</v>
      </c>
      <c r="H166" s="1" t="s">
        <v>1538</v>
      </c>
      <c r="I166" s="1" t="s">
        <v>1101</v>
      </c>
      <c r="J166" s="1" t="s">
        <v>1101</v>
      </c>
      <c r="K166" s="27">
        <v>45337.723611111112</v>
      </c>
      <c r="N166" s="28">
        <v>45324</v>
      </c>
      <c r="O166" s="28">
        <v>45327</v>
      </c>
      <c r="R166" s="1">
        <v>0</v>
      </c>
      <c r="S166" s="1">
        <v>0</v>
      </c>
      <c r="T166" s="1">
        <v>100</v>
      </c>
      <c r="U166" s="27">
        <v>45324.745833333334</v>
      </c>
      <c r="V166" s="27">
        <v>45337.723611111112</v>
      </c>
      <c r="W166" s="1" t="s">
        <v>1101</v>
      </c>
      <c r="Y166" s="1" t="s">
        <v>1539</v>
      </c>
      <c r="Z166" s="1" t="s">
        <v>962</v>
      </c>
      <c r="AA166" s="28">
        <v>45327</v>
      </c>
      <c r="AB166" s="28">
        <v>45327</v>
      </c>
      <c r="AC166" s="1" t="s">
        <v>109</v>
      </c>
      <c r="AD166" s="1" t="s">
        <v>993</v>
      </c>
      <c r="AF166" s="1" t="s">
        <v>939</v>
      </c>
      <c r="AG166" s="29">
        <v>1</v>
      </c>
      <c r="AH166" s="1" t="s">
        <v>994</v>
      </c>
      <c r="AI166" s="1" t="s">
        <v>928</v>
      </c>
      <c r="AJ166" s="1" t="s">
        <v>929</v>
      </c>
      <c r="AK166" s="1" t="s">
        <v>1540</v>
      </c>
      <c r="AL166" s="1" t="s">
        <v>1541</v>
      </c>
      <c r="AM166" s="1" t="s">
        <v>919</v>
      </c>
      <c r="AO166" s="1" t="s">
        <v>919</v>
      </c>
    </row>
    <row r="167" spans="1:41">
      <c r="A167" s="1">
        <v>140668</v>
      </c>
      <c r="B167" s="1" t="s">
        <v>904</v>
      </c>
      <c r="C167" s="1" t="s">
        <v>905</v>
      </c>
      <c r="F167" s="1" t="s">
        <v>885</v>
      </c>
      <c r="G167" s="1" t="s">
        <v>906</v>
      </c>
      <c r="H167" s="1" t="s">
        <v>1542</v>
      </c>
      <c r="I167" s="1" t="s">
        <v>1101</v>
      </c>
      <c r="J167" s="1" t="s">
        <v>1101</v>
      </c>
      <c r="K167" s="27">
        <v>45329.586805555555</v>
      </c>
      <c r="N167" s="28">
        <v>45324</v>
      </c>
      <c r="O167" s="28">
        <v>45327</v>
      </c>
      <c r="R167" s="1">
        <v>0</v>
      </c>
      <c r="S167" s="1">
        <v>0</v>
      </c>
      <c r="T167" s="1">
        <v>100</v>
      </c>
      <c r="U167" s="27">
        <v>45324.675000000003</v>
      </c>
      <c r="V167" s="27">
        <v>45329.586805555555</v>
      </c>
      <c r="W167" s="1" t="s">
        <v>1101</v>
      </c>
      <c r="Y167" s="1" t="s">
        <v>1543</v>
      </c>
      <c r="Z167" s="1" t="s">
        <v>962</v>
      </c>
      <c r="AA167" s="28">
        <v>45328</v>
      </c>
      <c r="AB167" s="28">
        <v>45328</v>
      </c>
      <c r="AC167" s="1" t="s">
        <v>106</v>
      </c>
      <c r="AD167" s="1" t="s">
        <v>993</v>
      </c>
      <c r="AF167" s="1" t="s">
        <v>939</v>
      </c>
      <c r="AG167" s="29">
        <v>1</v>
      </c>
      <c r="AH167" s="1" t="s">
        <v>914</v>
      </c>
      <c r="AI167" s="1" t="s">
        <v>928</v>
      </c>
      <c r="AJ167" s="1" t="s">
        <v>929</v>
      </c>
      <c r="AK167" s="1" t="s">
        <v>1544</v>
      </c>
      <c r="AL167" s="1" t="s">
        <v>1545</v>
      </c>
      <c r="AM167" s="1" t="s">
        <v>919</v>
      </c>
      <c r="AO167" s="1" t="s">
        <v>919</v>
      </c>
    </row>
    <row r="168" spans="1:41">
      <c r="A168" s="1">
        <v>140667</v>
      </c>
      <c r="B168" s="1" t="s">
        <v>904</v>
      </c>
      <c r="C168" s="1" t="s">
        <v>905</v>
      </c>
      <c r="F168" s="1" t="s">
        <v>885</v>
      </c>
      <c r="G168" s="1" t="s">
        <v>906</v>
      </c>
      <c r="H168" s="1" t="s">
        <v>1546</v>
      </c>
      <c r="I168" s="1" t="s">
        <v>1101</v>
      </c>
      <c r="J168" s="1" t="s">
        <v>1101</v>
      </c>
      <c r="K168" s="27">
        <v>45329.593055555553</v>
      </c>
      <c r="N168" s="28">
        <v>45324</v>
      </c>
      <c r="O168" s="28">
        <v>45327</v>
      </c>
      <c r="R168" s="1">
        <v>0</v>
      </c>
      <c r="S168" s="1">
        <v>0</v>
      </c>
      <c r="T168" s="1">
        <v>100</v>
      </c>
      <c r="U168" s="27">
        <v>45324.663888888892</v>
      </c>
      <c r="V168" s="27">
        <v>45329.593055555553</v>
      </c>
      <c r="W168" s="1" t="s">
        <v>1101</v>
      </c>
      <c r="Y168" s="1" t="s">
        <v>1547</v>
      </c>
      <c r="Z168" s="1" t="s">
        <v>962</v>
      </c>
      <c r="AA168" s="28">
        <v>45328</v>
      </c>
      <c r="AB168" s="28">
        <v>45328</v>
      </c>
      <c r="AC168" s="1" t="s">
        <v>106</v>
      </c>
      <c r="AD168" s="1" t="s">
        <v>993</v>
      </c>
      <c r="AF168" s="1" t="s">
        <v>939</v>
      </c>
      <c r="AG168" s="29">
        <v>1</v>
      </c>
      <c r="AH168" s="1" t="s">
        <v>994</v>
      </c>
      <c r="AI168" s="1" t="s">
        <v>928</v>
      </c>
      <c r="AJ168" s="1" t="s">
        <v>929</v>
      </c>
      <c r="AK168" s="1" t="s">
        <v>1516</v>
      </c>
      <c r="AL168" s="1" t="s">
        <v>1548</v>
      </c>
      <c r="AM168" s="1" t="s">
        <v>919</v>
      </c>
      <c r="AO168" s="1" t="s">
        <v>919</v>
      </c>
    </row>
    <row r="169" spans="1:41">
      <c r="A169" s="1">
        <v>140661</v>
      </c>
      <c r="B169" s="1" t="s">
        <v>904</v>
      </c>
      <c r="C169" s="1" t="s">
        <v>905</v>
      </c>
      <c r="F169" s="1" t="s">
        <v>885</v>
      </c>
      <c r="G169" s="1" t="s">
        <v>906</v>
      </c>
      <c r="H169" s="1" t="s">
        <v>1549</v>
      </c>
      <c r="I169" s="1" t="s">
        <v>1101</v>
      </c>
      <c r="J169" s="1" t="s">
        <v>1101</v>
      </c>
      <c r="K169" s="27">
        <v>45329.59375</v>
      </c>
      <c r="N169" s="28">
        <v>45324</v>
      </c>
      <c r="O169" s="28">
        <v>45324</v>
      </c>
      <c r="R169" s="1">
        <v>0</v>
      </c>
      <c r="S169" s="1">
        <v>0</v>
      </c>
      <c r="T169" s="1">
        <v>100</v>
      </c>
      <c r="U169" s="27">
        <v>45324.64166666667</v>
      </c>
      <c r="V169" s="27">
        <v>45329.59375</v>
      </c>
      <c r="W169" s="1" t="s">
        <v>1101</v>
      </c>
      <c r="Y169" s="1" t="s">
        <v>1550</v>
      </c>
      <c r="Z169" s="1" t="s">
        <v>962</v>
      </c>
      <c r="AA169" s="28">
        <v>45328</v>
      </c>
      <c r="AB169" s="28">
        <v>45328</v>
      </c>
      <c r="AC169" s="1" t="s">
        <v>106</v>
      </c>
      <c r="AD169" s="1" t="s">
        <v>993</v>
      </c>
      <c r="AF169" s="1" t="s">
        <v>939</v>
      </c>
      <c r="AG169" s="29">
        <v>1</v>
      </c>
      <c r="AH169" s="1" t="s">
        <v>994</v>
      </c>
      <c r="AI169" s="1" t="s">
        <v>928</v>
      </c>
      <c r="AJ169" s="1" t="s">
        <v>929</v>
      </c>
      <c r="AK169" s="1" t="s">
        <v>1551</v>
      </c>
      <c r="AL169" s="1" t="s">
        <v>1548</v>
      </c>
      <c r="AM169" s="1" t="s">
        <v>919</v>
      </c>
      <c r="AO169" s="1" t="s">
        <v>919</v>
      </c>
    </row>
    <row r="170" spans="1:41">
      <c r="A170" s="1">
        <v>140658</v>
      </c>
      <c r="B170" s="1" t="s">
        <v>904</v>
      </c>
      <c r="C170" s="1" t="s">
        <v>905</v>
      </c>
      <c r="F170" s="1" t="s">
        <v>885</v>
      </c>
      <c r="G170" s="1" t="s">
        <v>906</v>
      </c>
      <c r="H170" s="1" t="s">
        <v>1552</v>
      </c>
      <c r="I170" s="1" t="s">
        <v>922</v>
      </c>
      <c r="J170" s="1" t="s">
        <v>922</v>
      </c>
      <c r="K170" s="27">
        <v>45345.492361111108</v>
      </c>
      <c r="M170" s="1" t="s">
        <v>1350</v>
      </c>
      <c r="N170" s="28">
        <v>45324</v>
      </c>
      <c r="O170" s="28">
        <v>45327</v>
      </c>
      <c r="R170" s="1">
        <v>0</v>
      </c>
      <c r="S170" s="1">
        <v>0</v>
      </c>
      <c r="T170" s="1">
        <v>100</v>
      </c>
      <c r="U170" s="27">
        <v>45324.636111111111</v>
      </c>
      <c r="V170" s="27">
        <v>45345.492361111108</v>
      </c>
      <c r="W170" s="1" t="s">
        <v>1101</v>
      </c>
      <c r="Y170" s="1" t="s">
        <v>1553</v>
      </c>
      <c r="Z170" s="1" t="s">
        <v>962</v>
      </c>
      <c r="AA170" s="28">
        <v>45328</v>
      </c>
      <c r="AB170" s="28">
        <v>45338</v>
      </c>
      <c r="AC170" s="1" t="s">
        <v>142</v>
      </c>
      <c r="AD170" s="1" t="s">
        <v>993</v>
      </c>
      <c r="AE170" s="1" t="s">
        <v>938</v>
      </c>
      <c r="AF170" s="1" t="s">
        <v>939</v>
      </c>
      <c r="AG170" s="29">
        <v>1</v>
      </c>
      <c r="AH170" s="1" t="s">
        <v>914</v>
      </c>
      <c r="AI170" s="1" t="s">
        <v>915</v>
      </c>
      <c r="AJ170" s="1" t="s">
        <v>929</v>
      </c>
      <c r="AK170" s="1" t="s">
        <v>1554</v>
      </c>
      <c r="AL170" s="1" t="s">
        <v>1555</v>
      </c>
      <c r="AM170" s="1" t="s">
        <v>919</v>
      </c>
      <c r="AO170" s="1" t="s">
        <v>919</v>
      </c>
    </row>
    <row r="171" spans="1:41">
      <c r="A171" s="1">
        <v>140657</v>
      </c>
      <c r="B171" s="1" t="s">
        <v>904</v>
      </c>
      <c r="C171" s="1" t="s">
        <v>905</v>
      </c>
      <c r="F171" s="1" t="s">
        <v>885</v>
      </c>
      <c r="G171" s="1" t="s">
        <v>906</v>
      </c>
      <c r="H171" s="1" t="s">
        <v>1556</v>
      </c>
      <c r="I171" s="1" t="s">
        <v>1101</v>
      </c>
      <c r="J171" s="1" t="s">
        <v>1101</v>
      </c>
      <c r="K171" s="27">
        <v>45337.495138888888</v>
      </c>
      <c r="N171" s="28">
        <v>45324</v>
      </c>
      <c r="O171" s="28">
        <v>45324</v>
      </c>
      <c r="R171" s="1">
        <v>0</v>
      </c>
      <c r="S171" s="1">
        <v>0</v>
      </c>
      <c r="T171" s="1">
        <v>100</v>
      </c>
      <c r="U171" s="27">
        <v>45324.634722222225</v>
      </c>
      <c r="V171" s="27">
        <v>45337.495138888888</v>
      </c>
      <c r="W171" s="1" t="s">
        <v>1101</v>
      </c>
      <c r="Y171" s="1" t="s">
        <v>1557</v>
      </c>
      <c r="Z171" s="1" t="s">
        <v>962</v>
      </c>
      <c r="AA171" s="28">
        <v>45328</v>
      </c>
      <c r="AB171" s="28">
        <v>45328</v>
      </c>
      <c r="AC171" s="1" t="s">
        <v>106</v>
      </c>
      <c r="AD171" s="1" t="s">
        <v>993</v>
      </c>
      <c r="AF171" s="1" t="s">
        <v>939</v>
      </c>
      <c r="AG171" s="29">
        <v>1</v>
      </c>
      <c r="AH171" s="1" t="s">
        <v>994</v>
      </c>
      <c r="AI171" s="1" t="s">
        <v>915</v>
      </c>
      <c r="AJ171" s="1" t="s">
        <v>929</v>
      </c>
      <c r="AK171" s="1" t="s">
        <v>1558</v>
      </c>
      <c r="AL171" s="1" t="s">
        <v>1559</v>
      </c>
      <c r="AM171" s="1" t="s">
        <v>919</v>
      </c>
      <c r="AO171" s="1" t="s">
        <v>919</v>
      </c>
    </row>
    <row r="172" spans="1:41">
      <c r="A172" s="1">
        <v>140656</v>
      </c>
      <c r="B172" s="1" t="s">
        <v>904</v>
      </c>
      <c r="C172" s="1" t="s">
        <v>905</v>
      </c>
      <c r="F172" s="1" t="s">
        <v>885</v>
      </c>
      <c r="G172" s="1" t="s">
        <v>906</v>
      </c>
      <c r="H172" s="1" t="s">
        <v>1560</v>
      </c>
      <c r="I172" s="1" t="s">
        <v>1101</v>
      </c>
      <c r="J172" s="1" t="s">
        <v>1101</v>
      </c>
      <c r="K172" s="27">
        <v>45329.598611111112</v>
      </c>
      <c r="N172" s="28">
        <v>45324</v>
      </c>
      <c r="O172" s="28">
        <v>45324</v>
      </c>
      <c r="R172" s="1">
        <v>0</v>
      </c>
      <c r="S172" s="1">
        <v>0</v>
      </c>
      <c r="T172" s="1">
        <v>100</v>
      </c>
      <c r="U172" s="27">
        <v>45324.629861111112</v>
      </c>
      <c r="V172" s="27">
        <v>45329.598611111112</v>
      </c>
      <c r="W172" s="1" t="s">
        <v>1101</v>
      </c>
      <c r="Y172" s="1" t="s">
        <v>1561</v>
      </c>
      <c r="Z172" s="1" t="s">
        <v>962</v>
      </c>
      <c r="AA172" s="28">
        <v>45328</v>
      </c>
      <c r="AB172" s="28">
        <v>45328</v>
      </c>
      <c r="AC172" s="1" t="s">
        <v>106</v>
      </c>
      <c r="AD172" s="1" t="s">
        <v>993</v>
      </c>
      <c r="AF172" s="1" t="s">
        <v>939</v>
      </c>
      <c r="AG172" s="29">
        <v>0.9</v>
      </c>
      <c r="AH172" s="1" t="s">
        <v>994</v>
      </c>
      <c r="AI172" s="1" t="s">
        <v>915</v>
      </c>
      <c r="AJ172" s="1" t="s">
        <v>929</v>
      </c>
      <c r="AK172" s="1" t="s">
        <v>1562</v>
      </c>
      <c r="AL172" s="1" t="s">
        <v>1563</v>
      </c>
      <c r="AM172" s="1" t="s">
        <v>919</v>
      </c>
      <c r="AO172" s="1" t="s">
        <v>919</v>
      </c>
    </row>
    <row r="173" spans="1:41">
      <c r="A173" s="1">
        <v>140649</v>
      </c>
      <c r="B173" s="1" t="s">
        <v>904</v>
      </c>
      <c r="C173" s="1" t="s">
        <v>905</v>
      </c>
      <c r="F173" s="1" t="s">
        <v>885</v>
      </c>
      <c r="G173" s="1" t="s">
        <v>906</v>
      </c>
      <c r="H173" s="1" t="s">
        <v>1564</v>
      </c>
      <c r="I173" s="1" t="s">
        <v>1101</v>
      </c>
      <c r="J173" s="1" t="s">
        <v>1101</v>
      </c>
      <c r="K173" s="27">
        <v>45329.601388888892</v>
      </c>
      <c r="N173" s="28">
        <v>45324</v>
      </c>
      <c r="O173" s="28">
        <v>45324</v>
      </c>
      <c r="R173" s="1">
        <v>0</v>
      </c>
      <c r="S173" s="1">
        <v>0</v>
      </c>
      <c r="T173" s="1">
        <v>100</v>
      </c>
      <c r="U173" s="27">
        <v>45324.604861111111</v>
      </c>
      <c r="V173" s="27">
        <v>45329.601388888892</v>
      </c>
      <c r="W173" s="1" t="s">
        <v>1101</v>
      </c>
      <c r="Y173" s="1" t="s">
        <v>1565</v>
      </c>
      <c r="Z173" s="1" t="s">
        <v>962</v>
      </c>
      <c r="AA173" s="28">
        <v>45328</v>
      </c>
      <c r="AB173" s="28">
        <v>45328</v>
      </c>
      <c r="AC173" s="1" t="s">
        <v>106</v>
      </c>
      <c r="AD173" s="1" t="s">
        <v>993</v>
      </c>
      <c r="AF173" s="1" t="s">
        <v>939</v>
      </c>
      <c r="AG173" s="29">
        <v>1</v>
      </c>
      <c r="AH173" s="1" t="s">
        <v>994</v>
      </c>
      <c r="AI173" s="1" t="s">
        <v>915</v>
      </c>
      <c r="AJ173" s="1" t="s">
        <v>929</v>
      </c>
      <c r="AK173" s="1" t="s">
        <v>1566</v>
      </c>
      <c r="AL173" s="1" t="s">
        <v>1567</v>
      </c>
      <c r="AM173" s="1" t="s">
        <v>919</v>
      </c>
      <c r="AO173" s="1" t="s">
        <v>919</v>
      </c>
    </row>
    <row r="174" spans="1:41">
      <c r="A174" s="1">
        <v>140639</v>
      </c>
      <c r="B174" s="1" t="s">
        <v>904</v>
      </c>
      <c r="C174" s="1" t="s">
        <v>905</v>
      </c>
      <c r="F174" s="1" t="s">
        <v>885</v>
      </c>
      <c r="G174" s="1" t="s">
        <v>906</v>
      </c>
      <c r="H174" s="1" t="s">
        <v>1568</v>
      </c>
      <c r="I174" s="1" t="s">
        <v>1101</v>
      </c>
      <c r="J174" s="1" t="s">
        <v>1101</v>
      </c>
      <c r="K174" s="27">
        <v>45329.49722222222</v>
      </c>
      <c r="N174" s="28">
        <v>45324</v>
      </c>
      <c r="O174" s="28">
        <v>45324</v>
      </c>
      <c r="R174" s="1">
        <v>0</v>
      </c>
      <c r="S174" s="1">
        <v>0</v>
      </c>
      <c r="T174" s="1">
        <v>100</v>
      </c>
      <c r="U174" s="27">
        <v>45324.581250000003</v>
      </c>
      <c r="V174" s="27">
        <v>45329.49722222222</v>
      </c>
      <c r="W174" s="1" t="s">
        <v>1101</v>
      </c>
      <c r="Y174" s="1" t="s">
        <v>1569</v>
      </c>
      <c r="Z174" s="1" t="s">
        <v>962</v>
      </c>
      <c r="AA174" s="28">
        <v>45328</v>
      </c>
      <c r="AB174" s="28">
        <v>45329</v>
      </c>
      <c r="AC174" s="1" t="s">
        <v>104</v>
      </c>
      <c r="AD174" s="1" t="s">
        <v>993</v>
      </c>
      <c r="AF174" s="1" t="s">
        <v>939</v>
      </c>
      <c r="AG174" s="29">
        <v>1</v>
      </c>
      <c r="AH174" s="1" t="s">
        <v>914</v>
      </c>
      <c r="AI174" s="1" t="s">
        <v>928</v>
      </c>
      <c r="AJ174" s="1" t="s">
        <v>929</v>
      </c>
      <c r="AK174" s="1" t="s">
        <v>1570</v>
      </c>
      <c r="AL174" s="1" t="s">
        <v>1571</v>
      </c>
      <c r="AM174" s="1" t="s">
        <v>919</v>
      </c>
      <c r="AO174" s="1" t="s">
        <v>919</v>
      </c>
    </row>
    <row r="175" spans="1:41">
      <c r="A175" s="1">
        <v>140603</v>
      </c>
      <c r="B175" s="1" t="s">
        <v>904</v>
      </c>
      <c r="C175" s="1" t="s">
        <v>905</v>
      </c>
      <c r="F175" s="1" t="s">
        <v>885</v>
      </c>
      <c r="G175" s="1" t="s">
        <v>906</v>
      </c>
      <c r="H175" s="1" t="s">
        <v>1572</v>
      </c>
      <c r="I175" s="1" t="s">
        <v>1101</v>
      </c>
      <c r="J175" s="1" t="s">
        <v>1101</v>
      </c>
      <c r="K175" s="27">
        <v>45337.385416666664</v>
      </c>
      <c r="N175" s="28">
        <v>45324</v>
      </c>
      <c r="O175" s="28">
        <v>45324</v>
      </c>
      <c r="P175" s="1">
        <v>2</v>
      </c>
      <c r="Q175" s="1">
        <v>2</v>
      </c>
      <c r="R175" s="1">
        <v>0</v>
      </c>
      <c r="S175" s="1">
        <v>0</v>
      </c>
      <c r="T175" s="1">
        <v>100</v>
      </c>
      <c r="U175" s="27">
        <v>45324.445138888892</v>
      </c>
      <c r="V175" s="27">
        <v>45337.379861111112</v>
      </c>
      <c r="W175" s="1" t="s">
        <v>1101</v>
      </c>
      <c r="Y175" s="1" t="s">
        <v>1573</v>
      </c>
      <c r="Z175" s="1" t="s">
        <v>962</v>
      </c>
      <c r="AA175" s="28">
        <v>45327</v>
      </c>
      <c r="AB175" s="28">
        <v>45327</v>
      </c>
      <c r="AC175" s="1" t="s">
        <v>104</v>
      </c>
      <c r="AD175" s="1" t="s">
        <v>993</v>
      </c>
      <c r="AF175" s="1" t="s">
        <v>939</v>
      </c>
      <c r="AG175" s="29">
        <v>1</v>
      </c>
      <c r="AH175" s="1" t="s">
        <v>914</v>
      </c>
      <c r="AI175" s="1" t="s">
        <v>928</v>
      </c>
      <c r="AJ175" s="1" t="s">
        <v>929</v>
      </c>
      <c r="AK175" s="1" t="s">
        <v>1574</v>
      </c>
      <c r="AL175" s="1" t="s">
        <v>1575</v>
      </c>
      <c r="AM175" s="1" t="s">
        <v>919</v>
      </c>
      <c r="AO175" s="1" t="s">
        <v>919</v>
      </c>
    </row>
    <row r="176" spans="1:41">
      <c r="A176" s="1">
        <v>140571</v>
      </c>
      <c r="B176" s="1" t="s">
        <v>904</v>
      </c>
      <c r="C176" s="1" t="s">
        <v>905</v>
      </c>
      <c r="F176" s="1" t="s">
        <v>885</v>
      </c>
      <c r="G176" s="1" t="s">
        <v>906</v>
      </c>
      <c r="H176" s="1" t="s">
        <v>1576</v>
      </c>
      <c r="I176" s="1" t="s">
        <v>1101</v>
      </c>
      <c r="J176" s="1" t="s">
        <v>1101</v>
      </c>
      <c r="K176" s="27">
        <v>45329.702777777777</v>
      </c>
      <c r="N176" s="28">
        <v>45323</v>
      </c>
      <c r="O176" s="28">
        <v>45324</v>
      </c>
      <c r="R176" s="1">
        <v>0</v>
      </c>
      <c r="S176" s="1">
        <v>0</v>
      </c>
      <c r="T176" s="1">
        <v>100</v>
      </c>
      <c r="U176" s="27">
        <v>45323.711111111108</v>
      </c>
      <c r="V176" s="27">
        <v>45329.702777777777</v>
      </c>
      <c r="W176" s="1" t="s">
        <v>1101</v>
      </c>
      <c r="Y176" s="1" t="s">
        <v>1577</v>
      </c>
      <c r="Z176" s="1" t="s">
        <v>962</v>
      </c>
      <c r="AA176" s="28">
        <v>45327</v>
      </c>
      <c r="AB176" s="28">
        <v>45327</v>
      </c>
      <c r="AC176" s="1" t="s">
        <v>1578</v>
      </c>
      <c r="AD176" s="1" t="s">
        <v>993</v>
      </c>
      <c r="AF176" s="1" t="s">
        <v>939</v>
      </c>
      <c r="AG176" s="29">
        <v>1</v>
      </c>
      <c r="AH176" s="1" t="s">
        <v>994</v>
      </c>
      <c r="AI176" s="1" t="s">
        <v>928</v>
      </c>
      <c r="AJ176" s="1" t="s">
        <v>929</v>
      </c>
      <c r="AK176" s="1" t="s">
        <v>1540</v>
      </c>
      <c r="AL176" s="1" t="s">
        <v>1541</v>
      </c>
      <c r="AM176" s="1" t="s">
        <v>919</v>
      </c>
      <c r="AO176" s="1" t="s">
        <v>919</v>
      </c>
    </row>
    <row r="177" spans="1:41">
      <c r="A177" s="1">
        <v>140570</v>
      </c>
      <c r="B177" s="1" t="s">
        <v>904</v>
      </c>
      <c r="C177" s="1" t="s">
        <v>905</v>
      </c>
      <c r="F177" s="1" t="s">
        <v>885</v>
      </c>
      <c r="G177" s="1" t="s">
        <v>906</v>
      </c>
      <c r="H177" s="1" t="s">
        <v>1579</v>
      </c>
      <c r="I177" s="1" t="s">
        <v>1101</v>
      </c>
      <c r="J177" s="1" t="s">
        <v>1101</v>
      </c>
      <c r="K177" s="27">
        <v>45337.488888888889</v>
      </c>
      <c r="N177" s="28">
        <v>45323</v>
      </c>
      <c r="O177" s="28">
        <v>45323</v>
      </c>
      <c r="R177" s="1">
        <v>0</v>
      </c>
      <c r="S177" s="1">
        <v>0</v>
      </c>
      <c r="T177" s="1">
        <v>100</v>
      </c>
      <c r="U177" s="27">
        <v>45323.702777777777</v>
      </c>
      <c r="V177" s="27">
        <v>45337.488888888889</v>
      </c>
      <c r="W177" s="1" t="s">
        <v>1101</v>
      </c>
      <c r="Y177" s="1" t="s">
        <v>1580</v>
      </c>
      <c r="Z177" s="1" t="s">
        <v>962</v>
      </c>
      <c r="AA177" s="28">
        <v>45327</v>
      </c>
      <c r="AB177" s="28">
        <v>45327</v>
      </c>
      <c r="AC177" s="1" t="s">
        <v>107</v>
      </c>
      <c r="AD177" s="1" t="s">
        <v>993</v>
      </c>
      <c r="AF177" s="1" t="s">
        <v>939</v>
      </c>
      <c r="AG177" s="29">
        <v>1</v>
      </c>
      <c r="AH177" s="1" t="s">
        <v>994</v>
      </c>
      <c r="AI177" s="1" t="s">
        <v>928</v>
      </c>
      <c r="AJ177" s="1" t="s">
        <v>929</v>
      </c>
      <c r="AK177" s="1" t="s">
        <v>1540</v>
      </c>
      <c r="AL177" s="1" t="s">
        <v>1541</v>
      </c>
      <c r="AM177" s="1" t="s">
        <v>919</v>
      </c>
      <c r="AO177" s="1" t="s">
        <v>919</v>
      </c>
    </row>
    <row r="178" spans="1:41">
      <c r="A178" s="1">
        <v>140565</v>
      </c>
      <c r="B178" s="1" t="s">
        <v>904</v>
      </c>
      <c r="C178" s="1" t="s">
        <v>905</v>
      </c>
      <c r="F178" s="1" t="s">
        <v>885</v>
      </c>
      <c r="G178" s="1" t="s">
        <v>1581</v>
      </c>
      <c r="H178" s="1" t="s">
        <v>1582</v>
      </c>
      <c r="I178" s="1" t="s">
        <v>922</v>
      </c>
      <c r="J178" s="1" t="s">
        <v>981</v>
      </c>
      <c r="K178" s="27">
        <v>45344.490972222222</v>
      </c>
      <c r="M178" s="1" t="s">
        <v>1350</v>
      </c>
      <c r="N178" s="28">
        <v>45323</v>
      </c>
      <c r="O178" s="28">
        <v>45329</v>
      </c>
      <c r="R178" s="1">
        <v>0</v>
      </c>
      <c r="S178" s="1">
        <v>0</v>
      </c>
      <c r="T178" s="1">
        <v>100</v>
      </c>
      <c r="U178" s="27">
        <v>45323.657638888886</v>
      </c>
      <c r="V178" s="27">
        <v>45344.490972222222</v>
      </c>
      <c r="W178" s="1" t="s">
        <v>922</v>
      </c>
      <c r="Y178" s="1" t="s">
        <v>1583</v>
      </c>
      <c r="Z178" s="1" t="s">
        <v>1046</v>
      </c>
      <c r="AA178" s="28">
        <v>45344</v>
      </c>
      <c r="AB178" s="28">
        <v>45344</v>
      </c>
      <c r="AC178" s="1" t="s">
        <v>57</v>
      </c>
      <c r="AD178" s="1" t="s">
        <v>983</v>
      </c>
      <c r="AE178" s="1" t="s">
        <v>938</v>
      </c>
      <c r="AF178" s="1" t="s">
        <v>939</v>
      </c>
      <c r="AG178" s="29">
        <v>1</v>
      </c>
      <c r="AH178" s="1" t="s">
        <v>928</v>
      </c>
      <c r="AI178" s="1" t="s">
        <v>928</v>
      </c>
      <c r="AJ178" s="1" t="s">
        <v>929</v>
      </c>
      <c r="AK178" s="1" t="s">
        <v>1584</v>
      </c>
      <c r="AL178" s="1" t="s">
        <v>1584</v>
      </c>
      <c r="AM178" s="1" t="s">
        <v>919</v>
      </c>
      <c r="AO178" s="1" t="s">
        <v>919</v>
      </c>
    </row>
    <row r="179" spans="1:41">
      <c r="A179" s="1">
        <v>140559</v>
      </c>
      <c r="B179" s="1" t="s">
        <v>904</v>
      </c>
      <c r="C179" s="1" t="s">
        <v>905</v>
      </c>
      <c r="F179" s="1" t="s">
        <v>885</v>
      </c>
      <c r="G179" s="1" t="s">
        <v>906</v>
      </c>
      <c r="H179" s="1" t="s">
        <v>1585</v>
      </c>
      <c r="I179" s="1" t="s">
        <v>1101</v>
      </c>
      <c r="J179" s="1" t="s">
        <v>1101</v>
      </c>
      <c r="K179" s="27">
        <v>45337.419444444444</v>
      </c>
      <c r="N179" s="28">
        <v>45323</v>
      </c>
      <c r="O179" s="28">
        <v>45323</v>
      </c>
      <c r="R179" s="1">
        <v>0</v>
      </c>
      <c r="S179" s="1">
        <v>0</v>
      </c>
      <c r="T179" s="1">
        <v>100</v>
      </c>
      <c r="U179" s="27">
        <v>45323.603472222225</v>
      </c>
      <c r="V179" s="27">
        <v>45337.419444444444</v>
      </c>
      <c r="W179" s="1" t="s">
        <v>1101</v>
      </c>
      <c r="Z179" s="1" t="s">
        <v>962</v>
      </c>
      <c r="AA179" s="28">
        <v>45327</v>
      </c>
      <c r="AB179" s="28">
        <v>45327</v>
      </c>
      <c r="AC179" s="1" t="s">
        <v>105</v>
      </c>
      <c r="AD179" s="1" t="s">
        <v>993</v>
      </c>
      <c r="AF179" s="1" t="s">
        <v>939</v>
      </c>
      <c r="AG179" s="29">
        <v>1</v>
      </c>
      <c r="AH179" s="1" t="s">
        <v>994</v>
      </c>
      <c r="AI179" s="1" t="s">
        <v>928</v>
      </c>
      <c r="AJ179" s="1" t="s">
        <v>929</v>
      </c>
      <c r="AK179" s="1" t="s">
        <v>1540</v>
      </c>
      <c r="AL179" s="1" t="s">
        <v>1541</v>
      </c>
      <c r="AM179" s="1" t="s">
        <v>919</v>
      </c>
      <c r="AO179" s="1" t="s">
        <v>919</v>
      </c>
    </row>
    <row r="180" spans="1:41">
      <c r="A180" s="1">
        <v>140535</v>
      </c>
      <c r="B180" s="1" t="s">
        <v>904</v>
      </c>
      <c r="C180" s="1" t="s">
        <v>905</v>
      </c>
      <c r="F180" s="1" t="s">
        <v>885</v>
      </c>
      <c r="G180" s="1" t="s">
        <v>906</v>
      </c>
      <c r="H180" s="1" t="s">
        <v>1586</v>
      </c>
      <c r="I180" s="1" t="s">
        <v>1101</v>
      </c>
      <c r="J180" s="1" t="s">
        <v>1101</v>
      </c>
      <c r="K180" s="27">
        <v>45337.379861111112</v>
      </c>
      <c r="N180" s="28">
        <v>45322</v>
      </c>
      <c r="O180" s="28">
        <v>45323</v>
      </c>
      <c r="R180" s="1">
        <v>1</v>
      </c>
      <c r="S180" s="1">
        <v>1</v>
      </c>
      <c r="T180" s="1">
        <v>100</v>
      </c>
      <c r="U180" s="27">
        <v>45323.445138888892</v>
      </c>
      <c r="V180" s="27">
        <v>45337.379861111112</v>
      </c>
      <c r="W180" s="1" t="s">
        <v>1101</v>
      </c>
      <c r="Y180" s="1" t="s">
        <v>1587</v>
      </c>
      <c r="Z180" s="1" t="s">
        <v>962</v>
      </c>
      <c r="AA180" s="28">
        <v>45327</v>
      </c>
      <c r="AB180" s="28">
        <v>45328</v>
      </c>
      <c r="AC180" s="1" t="s">
        <v>104</v>
      </c>
      <c r="AD180" s="1" t="s">
        <v>993</v>
      </c>
      <c r="AF180" s="1" t="s">
        <v>939</v>
      </c>
      <c r="AG180" s="29">
        <v>1</v>
      </c>
      <c r="AH180" s="1" t="s">
        <v>994</v>
      </c>
      <c r="AI180" s="1" t="s">
        <v>915</v>
      </c>
      <c r="AJ180" s="1" t="s">
        <v>929</v>
      </c>
      <c r="AK180" s="1" t="s">
        <v>1588</v>
      </c>
      <c r="AL180" s="1" t="s">
        <v>1589</v>
      </c>
      <c r="AM180" s="1" t="s">
        <v>919</v>
      </c>
      <c r="AO180" s="1" t="s">
        <v>919</v>
      </c>
    </row>
    <row r="181" spans="1:41">
      <c r="A181" s="1">
        <v>140444</v>
      </c>
      <c r="B181" s="1" t="s">
        <v>904</v>
      </c>
      <c r="C181" s="1" t="s">
        <v>905</v>
      </c>
      <c r="F181" s="1" t="s">
        <v>885</v>
      </c>
      <c r="G181" s="1" t="s">
        <v>1042</v>
      </c>
      <c r="H181" s="1" t="s">
        <v>1590</v>
      </c>
      <c r="I181" s="1" t="s">
        <v>922</v>
      </c>
      <c r="J181" s="1" t="s">
        <v>922</v>
      </c>
      <c r="K181" s="27">
        <v>45345.689583333333</v>
      </c>
      <c r="M181" s="1" t="s">
        <v>1082</v>
      </c>
      <c r="N181" s="28">
        <v>45322</v>
      </c>
      <c r="O181" s="28">
        <v>45324</v>
      </c>
      <c r="R181" s="1">
        <v>0</v>
      </c>
      <c r="S181" s="1">
        <v>0</v>
      </c>
      <c r="T181" s="1">
        <v>100</v>
      </c>
      <c r="U181" s="27">
        <v>45322.479861111111</v>
      </c>
      <c r="V181" s="27">
        <v>45345.689583333333</v>
      </c>
      <c r="W181" s="1" t="s">
        <v>1101</v>
      </c>
      <c r="Y181" s="1" t="s">
        <v>1591</v>
      </c>
      <c r="Z181" s="1" t="s">
        <v>962</v>
      </c>
      <c r="AA181" s="28">
        <v>45322</v>
      </c>
      <c r="AB181" s="28">
        <v>45322</v>
      </c>
      <c r="AC181" s="1" t="s">
        <v>72</v>
      </c>
      <c r="AD181" s="1" t="s">
        <v>993</v>
      </c>
      <c r="AE181" s="1" t="s">
        <v>952</v>
      </c>
      <c r="AF181" s="1" t="s">
        <v>927</v>
      </c>
      <c r="AG181" s="29">
        <v>1</v>
      </c>
      <c r="AH181" s="1" t="s">
        <v>914</v>
      </c>
      <c r="AI181" s="1" t="s">
        <v>915</v>
      </c>
      <c r="AJ181" s="1" t="s">
        <v>929</v>
      </c>
      <c r="AK181" s="1" t="s">
        <v>1592</v>
      </c>
      <c r="AL181" s="1" t="s">
        <v>1593</v>
      </c>
      <c r="AM181" s="1" t="s">
        <v>919</v>
      </c>
      <c r="AO181" s="1" t="s">
        <v>919</v>
      </c>
    </row>
    <row r="182" spans="1:41">
      <c r="A182" s="1">
        <v>140433</v>
      </c>
      <c r="B182" s="1" t="s">
        <v>904</v>
      </c>
      <c r="C182" s="1" t="s">
        <v>905</v>
      </c>
      <c r="F182" s="1" t="s">
        <v>885</v>
      </c>
      <c r="G182" s="1" t="s">
        <v>906</v>
      </c>
      <c r="H182" s="1" t="s">
        <v>1594</v>
      </c>
      <c r="I182" s="1" t="s">
        <v>1101</v>
      </c>
      <c r="J182" s="1" t="s">
        <v>1101</v>
      </c>
      <c r="K182" s="27">
        <v>45329.490972222222</v>
      </c>
      <c r="N182" s="28">
        <v>45323</v>
      </c>
      <c r="O182" s="28">
        <v>45323</v>
      </c>
      <c r="R182" s="1">
        <v>0</v>
      </c>
      <c r="S182" s="1">
        <v>0</v>
      </c>
      <c r="T182" s="1">
        <v>100</v>
      </c>
      <c r="U182" s="27">
        <v>45322.427083333336</v>
      </c>
      <c r="V182" s="27">
        <v>45329.490972222222</v>
      </c>
      <c r="W182" s="1" t="s">
        <v>1101</v>
      </c>
      <c r="Z182" s="1" t="s">
        <v>962</v>
      </c>
      <c r="AA182" s="28">
        <v>45323</v>
      </c>
      <c r="AB182" s="28">
        <v>45323</v>
      </c>
      <c r="AC182" s="1" t="s">
        <v>145</v>
      </c>
      <c r="AD182" s="1" t="s">
        <v>993</v>
      </c>
      <c r="AF182" s="1" t="s">
        <v>939</v>
      </c>
      <c r="AG182" s="29">
        <v>1</v>
      </c>
      <c r="AH182" s="1" t="s">
        <v>914</v>
      </c>
      <c r="AI182" s="1" t="s">
        <v>928</v>
      </c>
      <c r="AJ182" s="1" t="s">
        <v>929</v>
      </c>
      <c r="AK182" s="1" t="s">
        <v>1595</v>
      </c>
      <c r="AL182" s="1" t="s">
        <v>1545</v>
      </c>
      <c r="AM182" s="1" t="s">
        <v>919</v>
      </c>
      <c r="AO182" s="1" t="s">
        <v>919</v>
      </c>
    </row>
    <row r="183" spans="1:41">
      <c r="A183" s="1">
        <v>140417</v>
      </c>
      <c r="B183" s="1" t="s">
        <v>904</v>
      </c>
      <c r="C183" s="1" t="s">
        <v>905</v>
      </c>
      <c r="F183" s="1" t="s">
        <v>885</v>
      </c>
      <c r="G183" s="1" t="s">
        <v>906</v>
      </c>
      <c r="H183" s="1" t="s">
        <v>1596</v>
      </c>
      <c r="I183" s="1" t="s">
        <v>922</v>
      </c>
      <c r="J183" s="1" t="s">
        <v>922</v>
      </c>
      <c r="K183" s="27">
        <v>45345.681250000001</v>
      </c>
      <c r="M183" s="1" t="s">
        <v>1350</v>
      </c>
      <c r="N183" s="28">
        <v>45321</v>
      </c>
      <c r="O183" s="28">
        <v>45327</v>
      </c>
      <c r="R183" s="1">
        <v>1</v>
      </c>
      <c r="S183" s="1">
        <v>1</v>
      </c>
      <c r="T183" s="1">
        <v>100</v>
      </c>
      <c r="U183" s="27">
        <v>45321.745138888888</v>
      </c>
      <c r="V183" s="27">
        <v>45345.681250000001</v>
      </c>
      <c r="W183" s="1" t="s">
        <v>1101</v>
      </c>
      <c r="Y183" s="1" t="s">
        <v>1597</v>
      </c>
      <c r="Z183" s="1" t="s">
        <v>924</v>
      </c>
      <c r="AA183" s="28">
        <v>45324</v>
      </c>
      <c r="AB183" s="28">
        <v>45324</v>
      </c>
      <c r="AC183" s="1" t="s">
        <v>137</v>
      </c>
      <c r="AD183" s="1" t="s">
        <v>993</v>
      </c>
      <c r="AE183" s="1" t="s">
        <v>938</v>
      </c>
      <c r="AF183" s="1" t="s">
        <v>939</v>
      </c>
      <c r="AG183" s="29">
        <v>1</v>
      </c>
      <c r="AH183" s="1" t="s">
        <v>994</v>
      </c>
      <c r="AI183" s="1" t="s">
        <v>928</v>
      </c>
      <c r="AJ183" s="1" t="s">
        <v>929</v>
      </c>
      <c r="AK183" s="1" t="s">
        <v>1598</v>
      </c>
      <c r="AL183" s="1" t="s">
        <v>1599</v>
      </c>
      <c r="AM183" s="1" t="s">
        <v>919</v>
      </c>
      <c r="AO183" s="1" t="s">
        <v>919</v>
      </c>
    </row>
    <row r="184" spans="1:41">
      <c r="A184" s="1">
        <v>140416</v>
      </c>
      <c r="B184" s="1" t="s">
        <v>904</v>
      </c>
      <c r="C184" s="1" t="s">
        <v>905</v>
      </c>
      <c r="F184" s="1" t="s">
        <v>885</v>
      </c>
      <c r="G184" s="1" t="s">
        <v>906</v>
      </c>
      <c r="H184" s="1" t="s">
        <v>1600</v>
      </c>
      <c r="I184" s="1" t="s">
        <v>922</v>
      </c>
      <c r="J184" s="1" t="s">
        <v>922</v>
      </c>
      <c r="K184" s="27">
        <v>45329.691666666666</v>
      </c>
      <c r="M184" s="1" t="s">
        <v>1350</v>
      </c>
      <c r="N184" s="28">
        <v>45321</v>
      </c>
      <c r="O184" s="28">
        <v>45327</v>
      </c>
      <c r="P184" s="1">
        <v>2</v>
      </c>
      <c r="Q184" s="1">
        <v>2</v>
      </c>
      <c r="R184" s="1">
        <v>2</v>
      </c>
      <c r="S184" s="1">
        <v>2</v>
      </c>
      <c r="T184" s="1">
        <v>100</v>
      </c>
      <c r="U184" s="27">
        <v>45321.740277777775</v>
      </c>
      <c r="V184" s="27">
        <v>45329.691666666666</v>
      </c>
      <c r="W184" s="1" t="s">
        <v>922</v>
      </c>
      <c r="Y184" s="1" t="s">
        <v>1601</v>
      </c>
      <c r="Z184" s="1" t="s">
        <v>1046</v>
      </c>
      <c r="AA184" s="28">
        <v>45323</v>
      </c>
      <c r="AB184" s="28">
        <v>45324</v>
      </c>
      <c r="AC184" s="1" t="s">
        <v>136</v>
      </c>
      <c r="AD184" s="1" t="s">
        <v>993</v>
      </c>
      <c r="AE184" s="1" t="s">
        <v>938</v>
      </c>
      <c r="AF184" s="1" t="s">
        <v>939</v>
      </c>
      <c r="AG184" s="29">
        <v>1</v>
      </c>
      <c r="AH184" s="1" t="s">
        <v>914</v>
      </c>
      <c r="AI184" s="1" t="s">
        <v>928</v>
      </c>
      <c r="AJ184" s="1" t="s">
        <v>929</v>
      </c>
      <c r="AK184" s="1" t="s">
        <v>1602</v>
      </c>
      <c r="AL184" s="1" t="s">
        <v>1575</v>
      </c>
      <c r="AM184" s="1" t="s">
        <v>919</v>
      </c>
      <c r="AO184" s="1" t="s">
        <v>919</v>
      </c>
    </row>
    <row r="185" spans="1:41">
      <c r="A185" s="1">
        <v>140412</v>
      </c>
      <c r="B185" s="1" t="s">
        <v>904</v>
      </c>
      <c r="C185" s="1" t="s">
        <v>905</v>
      </c>
      <c r="F185" s="1" t="s">
        <v>885</v>
      </c>
      <c r="G185" s="1" t="s">
        <v>906</v>
      </c>
      <c r="H185" s="1" t="s">
        <v>1603</v>
      </c>
      <c r="I185" s="1" t="s">
        <v>922</v>
      </c>
      <c r="J185" s="1" t="s">
        <v>922</v>
      </c>
      <c r="K185" s="27">
        <v>45329.694444444445</v>
      </c>
      <c r="M185" s="1" t="s">
        <v>1350</v>
      </c>
      <c r="N185" s="28">
        <v>45321</v>
      </c>
      <c r="O185" s="28">
        <v>45327</v>
      </c>
      <c r="P185" s="1">
        <v>0.5</v>
      </c>
      <c r="Q185" s="1">
        <v>0.5</v>
      </c>
      <c r="R185" s="1">
        <v>1</v>
      </c>
      <c r="S185" s="1">
        <v>1</v>
      </c>
      <c r="T185" s="1">
        <v>100</v>
      </c>
      <c r="U185" s="27">
        <v>45321.719444444447</v>
      </c>
      <c r="V185" s="27">
        <v>45329.694444444445</v>
      </c>
      <c r="W185" s="1" t="s">
        <v>922</v>
      </c>
      <c r="Y185" s="1" t="s">
        <v>1604</v>
      </c>
      <c r="Z185" s="1" t="s">
        <v>962</v>
      </c>
      <c r="AA185" s="28">
        <v>45324</v>
      </c>
      <c r="AB185" s="28">
        <v>45324</v>
      </c>
      <c r="AC185" s="1" t="s">
        <v>136</v>
      </c>
      <c r="AD185" s="1" t="s">
        <v>993</v>
      </c>
      <c r="AE185" s="1" t="s">
        <v>938</v>
      </c>
      <c r="AF185" s="1" t="s">
        <v>939</v>
      </c>
      <c r="AG185" s="29">
        <v>1</v>
      </c>
      <c r="AH185" s="1" t="s">
        <v>914</v>
      </c>
      <c r="AI185" s="1" t="s">
        <v>928</v>
      </c>
      <c r="AJ185" s="1" t="s">
        <v>929</v>
      </c>
      <c r="AK185" s="1" t="s">
        <v>1605</v>
      </c>
      <c r="AL185" s="1" t="s">
        <v>1606</v>
      </c>
      <c r="AM185" s="1" t="s">
        <v>919</v>
      </c>
      <c r="AO185" s="1" t="s">
        <v>919</v>
      </c>
    </row>
    <row r="186" spans="1:41">
      <c r="A186" s="1">
        <v>140410</v>
      </c>
      <c r="B186" s="1" t="s">
        <v>904</v>
      </c>
      <c r="C186" s="1" t="s">
        <v>905</v>
      </c>
      <c r="F186" s="1" t="s">
        <v>885</v>
      </c>
      <c r="G186" s="1" t="s">
        <v>906</v>
      </c>
      <c r="H186" s="1" t="s">
        <v>1607</v>
      </c>
      <c r="I186" s="1" t="s">
        <v>922</v>
      </c>
      <c r="J186" s="1" t="s">
        <v>922</v>
      </c>
      <c r="K186" s="27">
        <v>45329.692361111112</v>
      </c>
      <c r="M186" s="1" t="s">
        <v>1350</v>
      </c>
      <c r="N186" s="28">
        <v>45321</v>
      </c>
      <c r="O186" s="28">
        <v>45327</v>
      </c>
      <c r="P186" s="1">
        <v>2</v>
      </c>
      <c r="Q186" s="1">
        <v>2</v>
      </c>
      <c r="R186" s="1">
        <v>2</v>
      </c>
      <c r="S186" s="1">
        <v>2</v>
      </c>
      <c r="T186" s="1">
        <v>100</v>
      </c>
      <c r="U186" s="27">
        <v>45321.714583333334</v>
      </c>
      <c r="V186" s="27">
        <v>45329.692361111112</v>
      </c>
      <c r="W186" s="1" t="s">
        <v>922</v>
      </c>
      <c r="Y186" s="1" t="s">
        <v>1608</v>
      </c>
      <c r="Z186" s="1" t="s">
        <v>924</v>
      </c>
      <c r="AA186" s="28">
        <v>45324</v>
      </c>
      <c r="AB186" s="28">
        <v>45324</v>
      </c>
      <c r="AC186" s="1" t="s">
        <v>136</v>
      </c>
      <c r="AD186" s="1" t="s">
        <v>993</v>
      </c>
      <c r="AE186" s="1" t="s">
        <v>938</v>
      </c>
      <c r="AF186" s="1" t="s">
        <v>939</v>
      </c>
      <c r="AG186" s="29">
        <v>1</v>
      </c>
      <c r="AH186" s="1" t="s">
        <v>994</v>
      </c>
      <c r="AI186" s="1" t="s">
        <v>928</v>
      </c>
      <c r="AJ186" s="1" t="s">
        <v>929</v>
      </c>
      <c r="AK186" s="1" t="s">
        <v>1609</v>
      </c>
      <c r="AL186" s="1" t="s">
        <v>1610</v>
      </c>
      <c r="AM186" s="1" t="s">
        <v>919</v>
      </c>
      <c r="AO186" s="1" t="s">
        <v>919</v>
      </c>
    </row>
    <row r="187" spans="1:41">
      <c r="A187" s="1">
        <v>140409</v>
      </c>
      <c r="B187" s="1" t="s">
        <v>904</v>
      </c>
      <c r="C187" s="1" t="s">
        <v>905</v>
      </c>
      <c r="F187" s="1" t="s">
        <v>885</v>
      </c>
      <c r="G187" s="1" t="s">
        <v>906</v>
      </c>
      <c r="H187" s="1" t="s">
        <v>1611</v>
      </c>
      <c r="I187" s="1" t="s">
        <v>922</v>
      </c>
      <c r="J187" s="1" t="s">
        <v>922</v>
      </c>
      <c r="K187" s="27">
        <v>45329.711805555555</v>
      </c>
      <c r="M187" s="1" t="s">
        <v>1350</v>
      </c>
      <c r="N187" s="28">
        <v>45321</v>
      </c>
      <c r="O187" s="28">
        <v>45327</v>
      </c>
      <c r="P187" s="1">
        <v>1</v>
      </c>
      <c r="Q187" s="1">
        <v>1</v>
      </c>
      <c r="R187" s="1">
        <v>0</v>
      </c>
      <c r="S187" s="1">
        <v>0</v>
      </c>
      <c r="T187" s="1">
        <v>100</v>
      </c>
      <c r="U187" s="27">
        <v>45321.70416666667</v>
      </c>
      <c r="V187" s="27">
        <v>45329.711805555555</v>
      </c>
      <c r="W187" s="1" t="s">
        <v>922</v>
      </c>
      <c r="Y187" s="1" t="s">
        <v>1612</v>
      </c>
      <c r="Z187" s="1" t="s">
        <v>924</v>
      </c>
      <c r="AA187" s="28">
        <v>45324</v>
      </c>
      <c r="AB187" s="28">
        <v>45324</v>
      </c>
      <c r="AC187" s="1" t="s">
        <v>136</v>
      </c>
      <c r="AD187" s="1" t="s">
        <v>993</v>
      </c>
      <c r="AE187" s="1" t="s">
        <v>938</v>
      </c>
      <c r="AF187" s="1" t="s">
        <v>939</v>
      </c>
      <c r="AG187" s="29">
        <v>1</v>
      </c>
      <c r="AH187" s="1" t="s">
        <v>914</v>
      </c>
      <c r="AI187" s="1" t="s">
        <v>928</v>
      </c>
      <c r="AJ187" s="1" t="s">
        <v>929</v>
      </c>
      <c r="AK187" s="1" t="s">
        <v>1613</v>
      </c>
      <c r="AL187" s="1" t="s">
        <v>1614</v>
      </c>
      <c r="AM187" s="1" t="s">
        <v>919</v>
      </c>
      <c r="AO187" s="1" t="s">
        <v>919</v>
      </c>
    </row>
    <row r="188" spans="1:41">
      <c r="A188" s="1">
        <v>140407</v>
      </c>
      <c r="B188" s="1" t="s">
        <v>904</v>
      </c>
      <c r="C188" s="1" t="s">
        <v>905</v>
      </c>
      <c r="F188" s="1" t="s">
        <v>885</v>
      </c>
      <c r="G188" s="1" t="s">
        <v>906</v>
      </c>
      <c r="H188" s="1" t="s">
        <v>1615</v>
      </c>
      <c r="I188" s="1" t="s">
        <v>922</v>
      </c>
      <c r="J188" s="1" t="s">
        <v>922</v>
      </c>
      <c r="K188" s="27">
        <v>45342.718055555553</v>
      </c>
      <c r="M188" s="1" t="s">
        <v>1350</v>
      </c>
      <c r="N188" s="28">
        <v>45321</v>
      </c>
      <c r="O188" s="28">
        <v>45327</v>
      </c>
      <c r="P188" s="1">
        <v>2</v>
      </c>
      <c r="Q188" s="1">
        <v>2</v>
      </c>
      <c r="R188" s="1">
        <v>2</v>
      </c>
      <c r="S188" s="1">
        <v>2</v>
      </c>
      <c r="T188" s="1">
        <v>100</v>
      </c>
      <c r="U188" s="27">
        <v>45321.700694444444</v>
      </c>
      <c r="V188" s="27">
        <v>45342.718055555553</v>
      </c>
      <c r="W188" s="1" t="s">
        <v>922</v>
      </c>
      <c r="Y188" s="1" t="s">
        <v>1616</v>
      </c>
      <c r="Z188" s="1" t="s">
        <v>924</v>
      </c>
      <c r="AA188" s="28">
        <v>45342</v>
      </c>
      <c r="AB188" s="28">
        <v>45342</v>
      </c>
      <c r="AC188" s="1" t="s">
        <v>136</v>
      </c>
      <c r="AD188" s="1" t="s">
        <v>993</v>
      </c>
      <c r="AE188" s="1" t="s">
        <v>938</v>
      </c>
      <c r="AF188" s="1" t="s">
        <v>939</v>
      </c>
      <c r="AG188" s="29">
        <v>1</v>
      </c>
      <c r="AH188" s="1" t="s">
        <v>914</v>
      </c>
      <c r="AI188" s="1" t="s">
        <v>928</v>
      </c>
      <c r="AJ188" s="1" t="s">
        <v>929</v>
      </c>
      <c r="AK188" s="1" t="s">
        <v>1617</v>
      </c>
      <c r="AL188" s="1" t="s">
        <v>1618</v>
      </c>
      <c r="AM188" s="1" t="s">
        <v>919</v>
      </c>
      <c r="AO188" s="1" t="s">
        <v>919</v>
      </c>
    </row>
    <row r="189" spans="1:41">
      <c r="A189" s="1">
        <v>140404</v>
      </c>
      <c r="B189" s="1" t="s">
        <v>904</v>
      </c>
      <c r="C189" s="1" t="s">
        <v>905</v>
      </c>
      <c r="F189" s="1" t="s">
        <v>885</v>
      </c>
      <c r="G189" s="1" t="s">
        <v>1042</v>
      </c>
      <c r="H189" s="1" t="s">
        <v>1619</v>
      </c>
      <c r="I189" s="1" t="s">
        <v>922</v>
      </c>
      <c r="J189" s="1" t="s">
        <v>922</v>
      </c>
      <c r="K189" s="27">
        <v>45341.720138888886</v>
      </c>
      <c r="M189" s="1" t="s">
        <v>1350</v>
      </c>
      <c r="N189" s="28">
        <v>45321</v>
      </c>
      <c r="O189" s="28">
        <v>45329</v>
      </c>
      <c r="R189" s="1">
        <v>0</v>
      </c>
      <c r="S189" s="1">
        <v>0</v>
      </c>
      <c r="T189" s="1">
        <v>100</v>
      </c>
      <c r="U189" s="27">
        <v>45321.695138888892</v>
      </c>
      <c r="V189" s="27">
        <v>45341.720138888886</v>
      </c>
      <c r="W189" s="1" t="s">
        <v>922</v>
      </c>
      <c r="Z189" s="1" t="s">
        <v>924</v>
      </c>
      <c r="AA189" s="28">
        <v>45322</v>
      </c>
      <c r="AB189" s="28">
        <v>45322</v>
      </c>
      <c r="AC189" s="1" t="s">
        <v>40</v>
      </c>
      <c r="AD189" s="1" t="s">
        <v>983</v>
      </c>
      <c r="AE189" s="1" t="s">
        <v>938</v>
      </c>
      <c r="AF189" s="1" t="s">
        <v>939</v>
      </c>
      <c r="AG189" s="29">
        <v>1</v>
      </c>
      <c r="AH189" s="1" t="s">
        <v>947</v>
      </c>
      <c r="AI189" s="1" t="s">
        <v>915</v>
      </c>
      <c r="AJ189" s="1" t="s">
        <v>929</v>
      </c>
      <c r="AK189" s="1" t="s">
        <v>1620</v>
      </c>
      <c r="AL189" s="1" t="s">
        <v>1621</v>
      </c>
      <c r="AM189" s="1" t="s">
        <v>919</v>
      </c>
      <c r="AO189" s="1" t="s">
        <v>919</v>
      </c>
    </row>
    <row r="190" spans="1:41">
      <c r="A190" s="1">
        <v>140399</v>
      </c>
      <c r="B190" s="1" t="s">
        <v>904</v>
      </c>
      <c r="C190" s="1" t="s">
        <v>905</v>
      </c>
      <c r="F190" s="1" t="s">
        <v>885</v>
      </c>
      <c r="G190" s="1" t="s">
        <v>906</v>
      </c>
      <c r="H190" s="1" t="s">
        <v>1622</v>
      </c>
      <c r="I190" s="1" t="s">
        <v>1101</v>
      </c>
      <c r="J190" s="1" t="s">
        <v>1101</v>
      </c>
      <c r="K190" s="27">
        <v>45329.575694444444</v>
      </c>
      <c r="N190" s="28">
        <v>45323</v>
      </c>
      <c r="O190" s="28">
        <v>45323</v>
      </c>
      <c r="R190" s="1">
        <v>0</v>
      </c>
      <c r="S190" s="1">
        <v>0</v>
      </c>
      <c r="T190" s="1">
        <v>100</v>
      </c>
      <c r="U190" s="27">
        <v>45321.6875</v>
      </c>
      <c r="V190" s="27">
        <v>45329.575694444444</v>
      </c>
      <c r="W190" s="1" t="s">
        <v>1101</v>
      </c>
      <c r="Y190" s="1" t="s">
        <v>1623</v>
      </c>
      <c r="Z190" s="1" t="s">
        <v>962</v>
      </c>
      <c r="AA190" s="28">
        <v>45323</v>
      </c>
      <c r="AB190" s="28">
        <v>45323</v>
      </c>
      <c r="AC190" s="1" t="s">
        <v>144</v>
      </c>
      <c r="AD190" s="1" t="s">
        <v>993</v>
      </c>
      <c r="AF190" s="1" t="s">
        <v>939</v>
      </c>
      <c r="AG190" s="29">
        <v>1</v>
      </c>
      <c r="AH190" s="1" t="s">
        <v>914</v>
      </c>
      <c r="AI190" s="1" t="s">
        <v>928</v>
      </c>
      <c r="AJ190" s="1" t="s">
        <v>929</v>
      </c>
      <c r="AK190" s="1" t="s">
        <v>1624</v>
      </c>
      <c r="AL190" s="1" t="s">
        <v>1625</v>
      </c>
      <c r="AM190" s="1" t="s">
        <v>919</v>
      </c>
      <c r="AO190" s="1" t="s">
        <v>919</v>
      </c>
    </row>
    <row r="191" spans="1:41">
      <c r="A191" s="1">
        <v>140393</v>
      </c>
      <c r="B191" s="1" t="s">
        <v>904</v>
      </c>
      <c r="C191" s="1" t="s">
        <v>905</v>
      </c>
      <c r="F191" s="1" t="s">
        <v>885</v>
      </c>
      <c r="G191" s="1" t="s">
        <v>1042</v>
      </c>
      <c r="H191" s="1" t="s">
        <v>1626</v>
      </c>
      <c r="I191" s="1" t="s">
        <v>981</v>
      </c>
      <c r="J191" s="1" t="s">
        <v>1101</v>
      </c>
      <c r="K191" s="27">
        <v>45370.578472222223</v>
      </c>
      <c r="N191" s="28">
        <v>45321</v>
      </c>
      <c r="O191" s="28">
        <v>45373</v>
      </c>
      <c r="R191" s="1">
        <v>0</v>
      </c>
      <c r="S191" s="1">
        <v>0</v>
      </c>
      <c r="T191" s="1">
        <v>100</v>
      </c>
      <c r="U191" s="27">
        <v>45321.67083333333</v>
      </c>
      <c r="V191" s="27">
        <v>45370.578472222223</v>
      </c>
      <c r="W191" s="1" t="s">
        <v>1101</v>
      </c>
      <c r="Z191" s="1" t="s">
        <v>962</v>
      </c>
      <c r="AA191" s="28">
        <v>45357</v>
      </c>
      <c r="AB191" s="28">
        <v>45357</v>
      </c>
      <c r="AC191" s="1" t="s">
        <v>101</v>
      </c>
      <c r="AD191" s="1" t="s">
        <v>1059</v>
      </c>
      <c r="AF191" s="1" t="s">
        <v>939</v>
      </c>
      <c r="AG191" s="29">
        <v>1</v>
      </c>
      <c r="AH191" s="1" t="s">
        <v>914</v>
      </c>
      <c r="AI191" s="1" t="s">
        <v>928</v>
      </c>
      <c r="AJ191" s="1" t="s">
        <v>948</v>
      </c>
      <c r="AK191" s="1" t="s">
        <v>1627</v>
      </c>
      <c r="AL191" s="1" t="s">
        <v>1628</v>
      </c>
      <c r="AM191" s="1" t="s">
        <v>919</v>
      </c>
      <c r="AO191" s="1" t="s">
        <v>919</v>
      </c>
    </row>
    <row r="192" spans="1:41">
      <c r="A192" s="1">
        <v>140386</v>
      </c>
      <c r="B192" s="1" t="s">
        <v>904</v>
      </c>
      <c r="C192" s="1" t="s">
        <v>905</v>
      </c>
      <c r="F192" s="1" t="s">
        <v>885</v>
      </c>
      <c r="G192" s="1" t="s">
        <v>906</v>
      </c>
      <c r="H192" s="1" t="s">
        <v>1629</v>
      </c>
      <c r="I192" s="1" t="s">
        <v>1101</v>
      </c>
      <c r="J192" s="1" t="s">
        <v>1101</v>
      </c>
      <c r="K192" s="27">
        <v>45329.495833333334</v>
      </c>
      <c r="N192" s="28">
        <v>45321</v>
      </c>
      <c r="O192" s="28">
        <v>45322</v>
      </c>
      <c r="P192" s="1">
        <v>1.5</v>
      </c>
      <c r="Q192" s="1">
        <v>1.5</v>
      </c>
      <c r="R192" s="1">
        <v>0</v>
      </c>
      <c r="S192" s="1">
        <v>0</v>
      </c>
      <c r="T192" s="1">
        <v>100</v>
      </c>
      <c r="U192" s="27">
        <v>45321.652083333334</v>
      </c>
      <c r="V192" s="27">
        <v>45329.495833333334</v>
      </c>
      <c r="W192" s="1" t="s">
        <v>1101</v>
      </c>
      <c r="Y192" s="1" t="s">
        <v>1630</v>
      </c>
      <c r="Z192" s="1" t="s">
        <v>962</v>
      </c>
      <c r="AA192" s="28">
        <v>45323</v>
      </c>
      <c r="AB192" s="28">
        <v>45323</v>
      </c>
      <c r="AC192" s="1" t="s">
        <v>143</v>
      </c>
      <c r="AD192" s="1" t="s">
        <v>993</v>
      </c>
      <c r="AF192" s="1" t="s">
        <v>939</v>
      </c>
      <c r="AG192" s="29">
        <v>1</v>
      </c>
      <c r="AH192" s="1" t="s">
        <v>994</v>
      </c>
      <c r="AI192" s="1" t="s">
        <v>915</v>
      </c>
      <c r="AJ192" s="1" t="s">
        <v>929</v>
      </c>
      <c r="AK192" s="1" t="s">
        <v>1631</v>
      </c>
      <c r="AL192" s="1" t="s">
        <v>1632</v>
      </c>
      <c r="AM192" s="1" t="s">
        <v>919</v>
      </c>
      <c r="AO192" s="1" t="s">
        <v>919</v>
      </c>
    </row>
    <row r="193" spans="1:41">
      <c r="A193" s="1">
        <v>140385</v>
      </c>
      <c r="B193" s="1" t="s">
        <v>904</v>
      </c>
      <c r="C193" s="1" t="s">
        <v>905</v>
      </c>
      <c r="F193" s="1" t="s">
        <v>885</v>
      </c>
      <c r="G193" s="1" t="s">
        <v>1042</v>
      </c>
      <c r="H193" s="1" t="s">
        <v>1633</v>
      </c>
      <c r="I193" s="1" t="s">
        <v>922</v>
      </c>
      <c r="J193" s="1" t="s">
        <v>922</v>
      </c>
      <c r="K193" s="27">
        <v>45323.68472222222</v>
      </c>
      <c r="M193" s="1" t="s">
        <v>1350</v>
      </c>
      <c r="N193" s="28">
        <v>45321</v>
      </c>
      <c r="O193" s="28">
        <v>45323</v>
      </c>
      <c r="R193" s="1">
        <v>0</v>
      </c>
      <c r="S193" s="1">
        <v>0</v>
      </c>
      <c r="T193" s="1">
        <v>100</v>
      </c>
      <c r="U193" s="27">
        <v>45321.649305555555</v>
      </c>
      <c r="V193" s="27">
        <v>45323.68472222222</v>
      </c>
      <c r="W193" s="1" t="s">
        <v>922</v>
      </c>
      <c r="Z193" s="1" t="s">
        <v>1046</v>
      </c>
      <c r="AA193" s="28">
        <v>45321</v>
      </c>
      <c r="AB193" s="28">
        <v>45321</v>
      </c>
      <c r="AC193" s="1" t="s">
        <v>127</v>
      </c>
      <c r="AD193" s="1" t="s">
        <v>1059</v>
      </c>
      <c r="AE193" s="1" t="s">
        <v>938</v>
      </c>
      <c r="AF193" s="1" t="s">
        <v>939</v>
      </c>
      <c r="AG193" s="29">
        <v>1</v>
      </c>
      <c r="AH193" s="1" t="s">
        <v>914</v>
      </c>
      <c r="AI193" s="1" t="s">
        <v>928</v>
      </c>
      <c r="AJ193" s="1" t="s">
        <v>929</v>
      </c>
      <c r="AK193" s="1" t="s">
        <v>1634</v>
      </c>
      <c r="AL193" s="1" t="s">
        <v>1635</v>
      </c>
      <c r="AM193" s="1" t="s">
        <v>919</v>
      </c>
      <c r="AO193" s="1" t="s">
        <v>919</v>
      </c>
    </row>
    <row r="194" spans="1:41">
      <c r="A194" s="1">
        <v>140384</v>
      </c>
      <c r="B194" s="1" t="s">
        <v>904</v>
      </c>
      <c r="C194" s="1" t="s">
        <v>905</v>
      </c>
      <c r="F194" s="1" t="s">
        <v>885</v>
      </c>
      <c r="G194" s="1" t="s">
        <v>906</v>
      </c>
      <c r="H194" s="1" t="s">
        <v>1636</v>
      </c>
      <c r="I194" s="1" t="s">
        <v>1101</v>
      </c>
      <c r="J194" s="1" t="s">
        <v>1101</v>
      </c>
      <c r="K194" s="27">
        <v>45329.493055555555</v>
      </c>
      <c r="N194" s="28">
        <v>45321</v>
      </c>
      <c r="O194" s="28">
        <v>45322</v>
      </c>
      <c r="P194" s="1">
        <v>1</v>
      </c>
      <c r="Q194" s="1">
        <v>1</v>
      </c>
      <c r="R194" s="1">
        <v>0</v>
      </c>
      <c r="S194" s="1">
        <v>0</v>
      </c>
      <c r="T194" s="1">
        <v>100</v>
      </c>
      <c r="U194" s="27">
        <v>45321.648611111108</v>
      </c>
      <c r="V194" s="27">
        <v>45329.493055555555</v>
      </c>
      <c r="W194" s="1" t="s">
        <v>1101</v>
      </c>
      <c r="Y194" s="1" t="s">
        <v>1637</v>
      </c>
      <c r="Z194" s="1" t="s">
        <v>962</v>
      </c>
      <c r="AA194" s="28">
        <v>45323</v>
      </c>
      <c r="AB194" s="28">
        <v>45323</v>
      </c>
      <c r="AC194" s="1" t="s">
        <v>143</v>
      </c>
      <c r="AD194" s="1" t="s">
        <v>993</v>
      </c>
      <c r="AF194" s="1" t="s">
        <v>939</v>
      </c>
      <c r="AG194" s="29">
        <v>1</v>
      </c>
      <c r="AH194" s="1" t="s">
        <v>994</v>
      </c>
      <c r="AI194" s="1" t="s">
        <v>915</v>
      </c>
      <c r="AJ194" s="1" t="s">
        <v>929</v>
      </c>
      <c r="AK194" s="1" t="s">
        <v>1638</v>
      </c>
      <c r="AL194" s="1" t="s">
        <v>1639</v>
      </c>
      <c r="AM194" s="1" t="s">
        <v>919</v>
      </c>
      <c r="AO194" s="1" t="s">
        <v>919</v>
      </c>
    </row>
    <row r="195" spans="1:41">
      <c r="A195" s="1">
        <v>140375</v>
      </c>
      <c r="B195" s="1" t="s">
        <v>904</v>
      </c>
      <c r="C195" s="1" t="s">
        <v>905</v>
      </c>
      <c r="F195" s="1" t="s">
        <v>885</v>
      </c>
      <c r="G195" s="1" t="s">
        <v>906</v>
      </c>
      <c r="H195" s="1" t="s">
        <v>1640</v>
      </c>
      <c r="I195" s="1" t="s">
        <v>1101</v>
      </c>
      <c r="J195" s="1" t="s">
        <v>1101</v>
      </c>
      <c r="K195" s="27">
        <v>45328.506249999999</v>
      </c>
      <c r="N195" s="28">
        <v>45321</v>
      </c>
      <c r="O195" s="28">
        <v>45322</v>
      </c>
      <c r="P195" s="1">
        <v>1</v>
      </c>
      <c r="Q195" s="1">
        <v>1</v>
      </c>
      <c r="R195" s="1">
        <v>0</v>
      </c>
      <c r="S195" s="1">
        <v>0</v>
      </c>
      <c r="T195" s="1">
        <v>100</v>
      </c>
      <c r="U195" s="27">
        <v>45321.625694444447</v>
      </c>
      <c r="V195" s="27">
        <v>45328.506249999999</v>
      </c>
      <c r="W195" s="1" t="s">
        <v>1101</v>
      </c>
      <c r="Y195" s="1" t="s">
        <v>1641</v>
      </c>
      <c r="Z195" s="1" t="s">
        <v>962</v>
      </c>
      <c r="AA195" s="28">
        <v>45323</v>
      </c>
      <c r="AB195" s="28">
        <v>45323</v>
      </c>
      <c r="AC195" s="1" t="s">
        <v>143</v>
      </c>
      <c r="AD195" s="1" t="s">
        <v>993</v>
      </c>
      <c r="AF195" s="1" t="s">
        <v>939</v>
      </c>
      <c r="AG195" s="29">
        <v>1</v>
      </c>
      <c r="AH195" s="1" t="s">
        <v>994</v>
      </c>
      <c r="AI195" s="1" t="s">
        <v>915</v>
      </c>
      <c r="AJ195" s="1" t="s">
        <v>929</v>
      </c>
      <c r="AK195" s="1" t="s">
        <v>1642</v>
      </c>
      <c r="AL195" s="1" t="s">
        <v>1643</v>
      </c>
      <c r="AM195" s="1" t="s">
        <v>919</v>
      </c>
      <c r="AO195" s="1" t="s">
        <v>919</v>
      </c>
    </row>
    <row r="196" spans="1:41">
      <c r="A196" s="1">
        <v>140373</v>
      </c>
      <c r="B196" s="1" t="s">
        <v>904</v>
      </c>
      <c r="C196" s="1" t="s">
        <v>905</v>
      </c>
      <c r="F196" s="1" t="s">
        <v>885</v>
      </c>
      <c r="G196" s="1" t="s">
        <v>906</v>
      </c>
      <c r="H196" s="1" t="s">
        <v>1644</v>
      </c>
      <c r="I196" s="1" t="s">
        <v>1101</v>
      </c>
      <c r="J196" s="1" t="s">
        <v>1101</v>
      </c>
      <c r="K196" s="27">
        <v>45328.503472222219</v>
      </c>
      <c r="N196" s="28">
        <v>45321</v>
      </c>
      <c r="O196" s="28">
        <v>45322</v>
      </c>
      <c r="P196" s="1">
        <v>1</v>
      </c>
      <c r="Q196" s="1">
        <v>1</v>
      </c>
      <c r="R196" s="1">
        <v>0</v>
      </c>
      <c r="S196" s="1">
        <v>0</v>
      </c>
      <c r="T196" s="1">
        <v>100</v>
      </c>
      <c r="U196" s="27">
        <v>45321.621527777781</v>
      </c>
      <c r="V196" s="27">
        <v>45328.503472222219</v>
      </c>
      <c r="W196" s="1" t="s">
        <v>1101</v>
      </c>
      <c r="X196" s="1" t="s">
        <v>1645</v>
      </c>
      <c r="Y196" s="1" t="s">
        <v>1646</v>
      </c>
      <c r="Z196" s="1" t="s">
        <v>962</v>
      </c>
      <c r="AA196" s="28">
        <v>45323</v>
      </c>
      <c r="AB196" s="28">
        <v>45323</v>
      </c>
      <c r="AC196" s="1" t="s">
        <v>143</v>
      </c>
      <c r="AD196" s="1" t="s">
        <v>993</v>
      </c>
      <c r="AF196" s="1" t="s">
        <v>939</v>
      </c>
      <c r="AG196" s="29">
        <v>1</v>
      </c>
      <c r="AH196" s="1" t="s">
        <v>914</v>
      </c>
      <c r="AI196" s="1" t="s">
        <v>1039</v>
      </c>
      <c r="AJ196" s="1" t="s">
        <v>929</v>
      </c>
      <c r="AK196" s="1" t="s">
        <v>1647</v>
      </c>
      <c r="AL196" s="1" t="s">
        <v>1648</v>
      </c>
      <c r="AM196" s="1" t="s">
        <v>919</v>
      </c>
      <c r="AO196" s="1" t="s">
        <v>919</v>
      </c>
    </row>
    <row r="197" spans="1:41">
      <c r="A197" s="1">
        <v>140371</v>
      </c>
      <c r="B197" s="1" t="s">
        <v>904</v>
      </c>
      <c r="C197" s="1" t="s">
        <v>905</v>
      </c>
      <c r="F197" s="1" t="s">
        <v>885</v>
      </c>
      <c r="G197" s="1" t="s">
        <v>906</v>
      </c>
      <c r="H197" s="1" t="s">
        <v>1649</v>
      </c>
      <c r="I197" s="1" t="s">
        <v>1101</v>
      </c>
      <c r="J197" s="1" t="s">
        <v>1101</v>
      </c>
      <c r="K197" s="27">
        <v>45328.50277777778</v>
      </c>
      <c r="N197" s="28">
        <v>45321</v>
      </c>
      <c r="O197" s="28">
        <v>45322</v>
      </c>
      <c r="P197" s="1">
        <v>1</v>
      </c>
      <c r="Q197" s="1">
        <v>1</v>
      </c>
      <c r="R197" s="1">
        <v>0</v>
      </c>
      <c r="S197" s="1">
        <v>0</v>
      </c>
      <c r="T197" s="1">
        <v>100</v>
      </c>
      <c r="U197" s="27">
        <v>45321.611111111109</v>
      </c>
      <c r="V197" s="27">
        <v>45328.50277777778</v>
      </c>
      <c r="W197" s="1" t="s">
        <v>1101</v>
      </c>
      <c r="X197" s="1" t="s">
        <v>1650</v>
      </c>
      <c r="Y197" s="1" t="s">
        <v>1651</v>
      </c>
      <c r="Z197" s="1" t="s">
        <v>962</v>
      </c>
      <c r="AA197" s="28">
        <v>45323</v>
      </c>
      <c r="AB197" s="28">
        <v>45323</v>
      </c>
      <c r="AC197" s="1" t="s">
        <v>143</v>
      </c>
      <c r="AD197" s="1" t="s">
        <v>993</v>
      </c>
      <c r="AF197" s="1" t="s">
        <v>939</v>
      </c>
      <c r="AG197" s="29">
        <v>1</v>
      </c>
      <c r="AH197" s="1" t="s">
        <v>994</v>
      </c>
      <c r="AI197" s="1" t="s">
        <v>915</v>
      </c>
      <c r="AJ197" s="1" t="s">
        <v>929</v>
      </c>
      <c r="AK197" s="1" t="s">
        <v>1652</v>
      </c>
      <c r="AL197" s="1" t="s">
        <v>1653</v>
      </c>
      <c r="AM197" s="1" t="s">
        <v>919</v>
      </c>
      <c r="AO197" s="1" t="s">
        <v>919</v>
      </c>
    </row>
    <row r="198" spans="1:41">
      <c r="A198" s="1">
        <v>140365</v>
      </c>
      <c r="B198" s="1" t="s">
        <v>904</v>
      </c>
      <c r="C198" s="1" t="s">
        <v>905</v>
      </c>
      <c r="F198" s="1" t="s">
        <v>885</v>
      </c>
      <c r="G198" s="1" t="s">
        <v>906</v>
      </c>
      <c r="H198" s="1" t="s">
        <v>1654</v>
      </c>
      <c r="I198" s="1" t="s">
        <v>1101</v>
      </c>
      <c r="J198" s="1" t="s">
        <v>1101</v>
      </c>
      <c r="K198" s="27">
        <v>45328.502083333333</v>
      </c>
      <c r="N198" s="28">
        <v>45321</v>
      </c>
      <c r="O198" s="28">
        <v>45322</v>
      </c>
      <c r="P198" s="1">
        <v>2</v>
      </c>
      <c r="Q198" s="1">
        <v>2</v>
      </c>
      <c r="R198" s="1">
        <v>0</v>
      </c>
      <c r="S198" s="1">
        <v>0</v>
      </c>
      <c r="T198" s="1">
        <v>100</v>
      </c>
      <c r="U198" s="27">
        <v>45321.570138888892</v>
      </c>
      <c r="V198" s="27">
        <v>45328.502083333333</v>
      </c>
      <c r="W198" s="1" t="s">
        <v>1101</v>
      </c>
      <c r="Y198" s="1" t="s">
        <v>1655</v>
      </c>
      <c r="Z198" s="1" t="s">
        <v>962</v>
      </c>
      <c r="AA198" s="28">
        <v>45323</v>
      </c>
      <c r="AB198" s="28">
        <v>45323</v>
      </c>
      <c r="AC198" s="1" t="s">
        <v>143</v>
      </c>
      <c r="AD198" s="1" t="s">
        <v>993</v>
      </c>
      <c r="AF198" s="1" t="s">
        <v>939</v>
      </c>
      <c r="AG198" s="29">
        <v>1</v>
      </c>
      <c r="AH198" s="1" t="s">
        <v>994</v>
      </c>
      <c r="AI198" s="1" t="s">
        <v>1039</v>
      </c>
      <c r="AJ198" s="1" t="s">
        <v>929</v>
      </c>
      <c r="AK198" s="1" t="s">
        <v>1656</v>
      </c>
      <c r="AL198" s="1" t="s">
        <v>1657</v>
      </c>
      <c r="AM198" s="1" t="s">
        <v>919</v>
      </c>
      <c r="AO198" s="1" t="s">
        <v>919</v>
      </c>
    </row>
    <row r="199" spans="1:41">
      <c r="A199" s="1">
        <v>140354</v>
      </c>
      <c r="B199" s="1" t="s">
        <v>904</v>
      </c>
      <c r="C199" s="1" t="s">
        <v>905</v>
      </c>
      <c r="F199" s="1" t="s">
        <v>885</v>
      </c>
      <c r="G199" s="1" t="s">
        <v>906</v>
      </c>
      <c r="H199" s="1" t="s">
        <v>1658</v>
      </c>
      <c r="I199" s="1" t="s">
        <v>1101</v>
      </c>
      <c r="J199" s="1" t="s">
        <v>1101</v>
      </c>
      <c r="K199" s="27">
        <v>45328.476388888892</v>
      </c>
      <c r="N199" s="28">
        <v>45321</v>
      </c>
      <c r="O199" s="28">
        <v>45322</v>
      </c>
      <c r="R199" s="1">
        <v>0</v>
      </c>
      <c r="S199" s="1">
        <v>0</v>
      </c>
      <c r="T199" s="1">
        <v>100</v>
      </c>
      <c r="U199" s="27">
        <v>45321.463888888888</v>
      </c>
      <c r="V199" s="27">
        <v>45328.476388888892</v>
      </c>
      <c r="W199" s="1" t="s">
        <v>1101</v>
      </c>
      <c r="Y199" s="1" t="s">
        <v>1659</v>
      </c>
      <c r="Z199" s="1" t="s">
        <v>962</v>
      </c>
      <c r="AA199" s="28">
        <v>45321</v>
      </c>
      <c r="AB199" s="28">
        <v>45322</v>
      </c>
      <c r="AC199" s="1" t="s">
        <v>142</v>
      </c>
      <c r="AD199" s="1" t="s">
        <v>993</v>
      </c>
      <c r="AF199" s="1" t="s">
        <v>939</v>
      </c>
      <c r="AG199" s="29">
        <v>1</v>
      </c>
      <c r="AH199" s="1" t="s">
        <v>914</v>
      </c>
      <c r="AI199" s="1" t="s">
        <v>915</v>
      </c>
      <c r="AJ199" s="1" t="s">
        <v>929</v>
      </c>
      <c r="AK199" s="1" t="s">
        <v>1660</v>
      </c>
      <c r="AL199" s="1" t="s">
        <v>1661</v>
      </c>
      <c r="AM199" s="1" t="s">
        <v>919</v>
      </c>
      <c r="AO199" s="1" t="s">
        <v>919</v>
      </c>
    </row>
    <row r="200" spans="1:41">
      <c r="A200" s="1">
        <v>140353</v>
      </c>
      <c r="B200" s="1" t="s">
        <v>904</v>
      </c>
      <c r="C200" s="1" t="s">
        <v>905</v>
      </c>
      <c r="F200" s="1" t="s">
        <v>885</v>
      </c>
      <c r="G200" s="1" t="s">
        <v>906</v>
      </c>
      <c r="H200" s="1" t="s">
        <v>1662</v>
      </c>
      <c r="I200" s="1" t="s">
        <v>1101</v>
      </c>
      <c r="J200" s="1" t="s">
        <v>1101</v>
      </c>
      <c r="K200" s="27">
        <v>45328.476388888892</v>
      </c>
      <c r="N200" s="28">
        <v>45321</v>
      </c>
      <c r="O200" s="28">
        <v>45322</v>
      </c>
      <c r="R200" s="1">
        <v>0</v>
      </c>
      <c r="S200" s="1">
        <v>0</v>
      </c>
      <c r="T200" s="1">
        <v>100</v>
      </c>
      <c r="U200" s="27">
        <v>45321.459722222222</v>
      </c>
      <c r="V200" s="27">
        <v>45328.476388888892</v>
      </c>
      <c r="W200" s="1" t="s">
        <v>1101</v>
      </c>
      <c r="Y200" s="1" t="s">
        <v>1663</v>
      </c>
      <c r="Z200" s="1" t="s">
        <v>962</v>
      </c>
      <c r="AA200" s="28">
        <v>45321</v>
      </c>
      <c r="AB200" s="28">
        <v>45322</v>
      </c>
      <c r="AC200" s="1" t="s">
        <v>142</v>
      </c>
      <c r="AD200" s="1" t="s">
        <v>993</v>
      </c>
      <c r="AF200" s="1" t="s">
        <v>939</v>
      </c>
      <c r="AG200" s="29">
        <v>1</v>
      </c>
      <c r="AH200" s="1" t="s">
        <v>914</v>
      </c>
      <c r="AI200" s="1" t="s">
        <v>915</v>
      </c>
      <c r="AJ200" s="1" t="s">
        <v>929</v>
      </c>
      <c r="AK200" s="1" t="s">
        <v>1664</v>
      </c>
      <c r="AL200" s="1" t="s">
        <v>1665</v>
      </c>
      <c r="AM200" s="1" t="s">
        <v>919</v>
      </c>
      <c r="AO200" s="1" t="s">
        <v>919</v>
      </c>
    </row>
    <row r="201" spans="1:41">
      <c r="A201" s="1">
        <v>140352</v>
      </c>
      <c r="B201" s="1" t="s">
        <v>904</v>
      </c>
      <c r="C201" s="1" t="s">
        <v>905</v>
      </c>
      <c r="F201" s="1" t="s">
        <v>885</v>
      </c>
      <c r="G201" s="1" t="s">
        <v>906</v>
      </c>
      <c r="H201" s="1" t="s">
        <v>1666</v>
      </c>
      <c r="I201" s="1" t="s">
        <v>1101</v>
      </c>
      <c r="J201" s="1" t="s">
        <v>1101</v>
      </c>
      <c r="K201" s="27">
        <v>45328.456944444442</v>
      </c>
      <c r="N201" s="28">
        <v>45321</v>
      </c>
      <c r="O201" s="28">
        <v>45322</v>
      </c>
      <c r="R201" s="1">
        <v>0</v>
      </c>
      <c r="S201" s="1">
        <v>0</v>
      </c>
      <c r="T201" s="1">
        <v>100</v>
      </c>
      <c r="U201" s="27">
        <v>45321.453472222223</v>
      </c>
      <c r="V201" s="27">
        <v>45328.456944444442</v>
      </c>
      <c r="W201" s="1" t="s">
        <v>1101</v>
      </c>
      <c r="Y201" s="1" t="s">
        <v>1667</v>
      </c>
      <c r="Z201" s="1" t="s">
        <v>962</v>
      </c>
      <c r="AA201" s="28">
        <v>45321</v>
      </c>
      <c r="AB201" s="28">
        <v>45322</v>
      </c>
      <c r="AC201" s="1" t="s">
        <v>142</v>
      </c>
      <c r="AD201" s="1" t="s">
        <v>993</v>
      </c>
      <c r="AF201" s="1" t="s">
        <v>939</v>
      </c>
      <c r="AG201" s="29">
        <v>1</v>
      </c>
      <c r="AH201" s="1" t="s">
        <v>914</v>
      </c>
      <c r="AI201" s="1" t="s">
        <v>915</v>
      </c>
      <c r="AJ201" s="1" t="s">
        <v>929</v>
      </c>
      <c r="AK201" s="1" t="s">
        <v>1668</v>
      </c>
      <c r="AL201" s="1" t="s">
        <v>1668</v>
      </c>
      <c r="AM201" s="1" t="s">
        <v>919</v>
      </c>
      <c r="AO201" s="1" t="s">
        <v>919</v>
      </c>
    </row>
    <row r="202" spans="1:41">
      <c r="A202" s="1">
        <v>140351</v>
      </c>
      <c r="B202" s="1" t="s">
        <v>904</v>
      </c>
      <c r="C202" s="1" t="s">
        <v>905</v>
      </c>
      <c r="F202" s="1" t="s">
        <v>885</v>
      </c>
      <c r="G202" s="1" t="s">
        <v>906</v>
      </c>
      <c r="H202" s="1" t="s">
        <v>1669</v>
      </c>
      <c r="I202" s="1" t="s">
        <v>1101</v>
      </c>
      <c r="J202" s="1" t="s">
        <v>1101</v>
      </c>
      <c r="K202" s="27">
        <v>45328.455555555556</v>
      </c>
      <c r="N202" s="28">
        <v>45321</v>
      </c>
      <c r="O202" s="28">
        <v>45322</v>
      </c>
      <c r="R202" s="1">
        <v>0</v>
      </c>
      <c r="S202" s="1">
        <v>0</v>
      </c>
      <c r="T202" s="1">
        <v>100</v>
      </c>
      <c r="U202" s="27">
        <v>45321.443749999999</v>
      </c>
      <c r="V202" s="27">
        <v>45328.455555555556</v>
      </c>
      <c r="W202" s="1" t="s">
        <v>1101</v>
      </c>
      <c r="Y202" s="1" t="s">
        <v>1670</v>
      </c>
      <c r="Z202" s="1" t="s">
        <v>962</v>
      </c>
      <c r="AA202" s="28">
        <v>45321</v>
      </c>
      <c r="AB202" s="28">
        <v>45322</v>
      </c>
      <c r="AC202" s="1" t="s">
        <v>142</v>
      </c>
      <c r="AD202" s="1" t="s">
        <v>993</v>
      </c>
      <c r="AF202" s="1" t="s">
        <v>939</v>
      </c>
      <c r="AG202" s="29">
        <v>1</v>
      </c>
      <c r="AH202" s="1" t="s">
        <v>994</v>
      </c>
      <c r="AI202" s="1" t="s">
        <v>928</v>
      </c>
      <c r="AJ202" s="1" t="s">
        <v>929</v>
      </c>
      <c r="AK202" s="1" t="s">
        <v>1671</v>
      </c>
      <c r="AL202" s="1" t="s">
        <v>1672</v>
      </c>
      <c r="AM202" s="1" t="s">
        <v>919</v>
      </c>
      <c r="AO202" s="1" t="s">
        <v>919</v>
      </c>
    </row>
    <row r="203" spans="1:41">
      <c r="A203" s="1">
        <v>140349</v>
      </c>
      <c r="B203" s="1" t="s">
        <v>904</v>
      </c>
      <c r="C203" s="1" t="s">
        <v>905</v>
      </c>
      <c r="F203" s="1" t="s">
        <v>885</v>
      </c>
      <c r="G203" s="1" t="s">
        <v>906</v>
      </c>
      <c r="H203" s="1" t="s">
        <v>1673</v>
      </c>
      <c r="I203" s="1" t="s">
        <v>1101</v>
      </c>
      <c r="J203" s="1" t="s">
        <v>1101</v>
      </c>
      <c r="K203" s="27">
        <v>45328.454861111109</v>
      </c>
      <c r="N203" s="28">
        <v>45321</v>
      </c>
      <c r="O203" s="28">
        <v>45322</v>
      </c>
      <c r="R203" s="1">
        <v>0</v>
      </c>
      <c r="S203" s="1">
        <v>0</v>
      </c>
      <c r="T203" s="1">
        <v>100</v>
      </c>
      <c r="U203" s="27">
        <v>45321.429861111108</v>
      </c>
      <c r="V203" s="27">
        <v>45328.454861111109</v>
      </c>
      <c r="W203" s="1" t="s">
        <v>1101</v>
      </c>
      <c r="Y203" s="1" t="s">
        <v>1674</v>
      </c>
      <c r="Z203" s="1" t="s">
        <v>962</v>
      </c>
      <c r="AA203" s="28">
        <v>45321</v>
      </c>
      <c r="AB203" s="28">
        <v>45322</v>
      </c>
      <c r="AC203" s="1" t="s">
        <v>142</v>
      </c>
      <c r="AD203" s="1" t="s">
        <v>993</v>
      </c>
      <c r="AF203" s="1" t="s">
        <v>939</v>
      </c>
      <c r="AG203" s="29">
        <v>1</v>
      </c>
      <c r="AH203" s="1" t="s">
        <v>994</v>
      </c>
      <c r="AI203" s="1" t="s">
        <v>915</v>
      </c>
      <c r="AJ203" s="1" t="s">
        <v>929</v>
      </c>
      <c r="AK203" s="1" t="s">
        <v>1675</v>
      </c>
      <c r="AL203" s="1" t="s">
        <v>1676</v>
      </c>
      <c r="AM203" s="1" t="s">
        <v>919</v>
      </c>
      <c r="AO203" s="1" t="s">
        <v>919</v>
      </c>
    </row>
    <row r="204" spans="1:41">
      <c r="A204" s="1">
        <v>140347</v>
      </c>
      <c r="B204" s="1" t="s">
        <v>904</v>
      </c>
      <c r="C204" s="1" t="s">
        <v>905</v>
      </c>
      <c r="F204" s="1" t="s">
        <v>885</v>
      </c>
      <c r="G204" s="1" t="s">
        <v>906</v>
      </c>
      <c r="H204" s="1" t="s">
        <v>1677</v>
      </c>
      <c r="I204" s="1" t="s">
        <v>1101</v>
      </c>
      <c r="J204" s="1" t="s">
        <v>1101</v>
      </c>
      <c r="K204" s="27">
        <v>45328.441666666666</v>
      </c>
      <c r="N204" s="28">
        <v>45321</v>
      </c>
      <c r="O204" s="28">
        <v>45321</v>
      </c>
      <c r="R204" s="1">
        <v>0</v>
      </c>
      <c r="S204" s="1">
        <v>0</v>
      </c>
      <c r="T204" s="1">
        <v>100</v>
      </c>
      <c r="U204" s="27">
        <v>45321.418055555558</v>
      </c>
      <c r="V204" s="27">
        <v>45328.441666666666</v>
      </c>
      <c r="W204" s="1" t="s">
        <v>1101</v>
      </c>
      <c r="Y204" s="1" t="s">
        <v>1678</v>
      </c>
      <c r="Z204" s="1" t="s">
        <v>962</v>
      </c>
      <c r="AA204" s="28">
        <v>45321</v>
      </c>
      <c r="AB204" s="28">
        <v>45322</v>
      </c>
      <c r="AC204" s="1" t="s">
        <v>142</v>
      </c>
      <c r="AD204" s="1" t="s">
        <v>993</v>
      </c>
      <c r="AF204" s="1" t="s">
        <v>939</v>
      </c>
      <c r="AG204" s="29">
        <v>1</v>
      </c>
      <c r="AH204" s="1" t="s">
        <v>914</v>
      </c>
      <c r="AI204" s="1" t="s">
        <v>928</v>
      </c>
      <c r="AJ204" s="1" t="s">
        <v>929</v>
      </c>
      <c r="AK204" s="1" t="s">
        <v>1679</v>
      </c>
      <c r="AL204" s="1" t="s">
        <v>1680</v>
      </c>
      <c r="AM204" s="1" t="s">
        <v>919</v>
      </c>
      <c r="AO204" s="1" t="s">
        <v>919</v>
      </c>
    </row>
    <row r="205" spans="1:41">
      <c r="A205" s="1">
        <v>140341</v>
      </c>
      <c r="B205" s="1" t="s">
        <v>904</v>
      </c>
      <c r="C205" s="1" t="s">
        <v>905</v>
      </c>
      <c r="F205" s="1" t="s">
        <v>885</v>
      </c>
      <c r="G205" s="1" t="s">
        <v>906</v>
      </c>
      <c r="H205" s="1" t="s">
        <v>1681</v>
      </c>
      <c r="I205" s="1" t="s">
        <v>1101</v>
      </c>
      <c r="J205" s="1" t="s">
        <v>1101</v>
      </c>
      <c r="K205" s="27">
        <v>45328.438888888886</v>
      </c>
      <c r="N205" s="28">
        <v>45321</v>
      </c>
      <c r="O205" s="28">
        <v>45321</v>
      </c>
      <c r="R205" s="1">
        <v>0</v>
      </c>
      <c r="S205" s="1">
        <v>0</v>
      </c>
      <c r="T205" s="1">
        <v>100</v>
      </c>
      <c r="U205" s="27">
        <v>45320.947222222225</v>
      </c>
      <c r="V205" s="27">
        <v>45328.438888888886</v>
      </c>
      <c r="W205" s="1" t="s">
        <v>1101</v>
      </c>
      <c r="Z205" s="1" t="s">
        <v>962</v>
      </c>
      <c r="AA205" s="28">
        <v>45321</v>
      </c>
      <c r="AB205" s="28">
        <v>45322</v>
      </c>
      <c r="AC205" s="1" t="s">
        <v>142</v>
      </c>
      <c r="AD205" s="1" t="s">
        <v>993</v>
      </c>
      <c r="AF205" s="1" t="s">
        <v>939</v>
      </c>
      <c r="AG205" s="29">
        <v>1</v>
      </c>
      <c r="AH205" s="1" t="s">
        <v>914</v>
      </c>
      <c r="AI205" s="1" t="s">
        <v>928</v>
      </c>
      <c r="AJ205" s="1" t="s">
        <v>929</v>
      </c>
      <c r="AK205" s="1" t="s">
        <v>1682</v>
      </c>
      <c r="AL205" s="1" t="s">
        <v>1683</v>
      </c>
      <c r="AM205" s="1" t="s">
        <v>919</v>
      </c>
      <c r="AO205" s="1" t="s">
        <v>919</v>
      </c>
    </row>
    <row r="206" spans="1:41">
      <c r="A206" s="1">
        <v>140340</v>
      </c>
      <c r="B206" s="1" t="s">
        <v>904</v>
      </c>
      <c r="C206" s="1" t="s">
        <v>905</v>
      </c>
      <c r="F206" s="1" t="s">
        <v>885</v>
      </c>
      <c r="G206" s="1" t="s">
        <v>906</v>
      </c>
      <c r="H206" s="1" t="s">
        <v>1684</v>
      </c>
      <c r="I206" s="1" t="s">
        <v>1101</v>
      </c>
      <c r="J206" s="1" t="s">
        <v>1101</v>
      </c>
      <c r="K206" s="27">
        <v>45328.425000000003</v>
      </c>
      <c r="N206" s="28">
        <v>45321</v>
      </c>
      <c r="O206" s="28">
        <v>45321</v>
      </c>
      <c r="R206" s="1">
        <v>0</v>
      </c>
      <c r="S206" s="1">
        <v>0</v>
      </c>
      <c r="T206" s="1">
        <v>100</v>
      </c>
      <c r="U206" s="27">
        <v>45320.941666666666</v>
      </c>
      <c r="V206" s="27">
        <v>45328.425000000003</v>
      </c>
      <c r="W206" s="1" t="s">
        <v>1101</v>
      </c>
      <c r="Z206" s="1" t="s">
        <v>962</v>
      </c>
      <c r="AA206" s="28">
        <v>45321</v>
      </c>
      <c r="AB206" s="28">
        <v>45322</v>
      </c>
      <c r="AC206" s="1" t="s">
        <v>142</v>
      </c>
      <c r="AD206" s="1" t="s">
        <v>993</v>
      </c>
      <c r="AF206" s="1" t="s">
        <v>939</v>
      </c>
      <c r="AG206" s="29">
        <v>1</v>
      </c>
      <c r="AH206" s="1" t="s">
        <v>994</v>
      </c>
      <c r="AI206" s="1" t="s">
        <v>915</v>
      </c>
      <c r="AJ206" s="1" t="s">
        <v>929</v>
      </c>
      <c r="AK206" s="1" t="s">
        <v>1685</v>
      </c>
      <c r="AL206" s="1" t="s">
        <v>1686</v>
      </c>
      <c r="AM206" s="1" t="s">
        <v>919</v>
      </c>
      <c r="AO206" s="1" t="s">
        <v>919</v>
      </c>
    </row>
    <row r="207" spans="1:41">
      <c r="A207" s="1">
        <v>140339</v>
      </c>
      <c r="B207" s="1" t="s">
        <v>904</v>
      </c>
      <c r="C207" s="1" t="s">
        <v>905</v>
      </c>
      <c r="F207" s="1" t="s">
        <v>885</v>
      </c>
      <c r="G207" s="1" t="s">
        <v>906</v>
      </c>
      <c r="H207" s="1" t="s">
        <v>1687</v>
      </c>
      <c r="I207" s="1" t="s">
        <v>1101</v>
      </c>
      <c r="J207" s="1" t="s">
        <v>1101</v>
      </c>
      <c r="K207" s="27">
        <v>45328.4375</v>
      </c>
      <c r="N207" s="28">
        <v>45321</v>
      </c>
      <c r="O207" s="28">
        <v>45321</v>
      </c>
      <c r="R207" s="1">
        <v>0</v>
      </c>
      <c r="S207" s="1">
        <v>0</v>
      </c>
      <c r="T207" s="1">
        <v>100</v>
      </c>
      <c r="U207" s="27">
        <v>45320.936111111114</v>
      </c>
      <c r="V207" s="27">
        <v>45328.4375</v>
      </c>
      <c r="W207" s="1" t="s">
        <v>1101</v>
      </c>
      <c r="Y207" s="1" t="s">
        <v>1688</v>
      </c>
      <c r="Z207" s="1" t="s">
        <v>962</v>
      </c>
      <c r="AA207" s="28">
        <v>45321</v>
      </c>
      <c r="AB207" s="28">
        <v>45322</v>
      </c>
      <c r="AC207" s="1" t="s">
        <v>142</v>
      </c>
      <c r="AD207" s="1" t="s">
        <v>993</v>
      </c>
      <c r="AF207" s="1" t="s">
        <v>939</v>
      </c>
      <c r="AG207" s="29">
        <v>1</v>
      </c>
      <c r="AH207" s="1" t="s">
        <v>994</v>
      </c>
      <c r="AI207" s="1" t="s">
        <v>915</v>
      </c>
      <c r="AJ207" s="1" t="s">
        <v>929</v>
      </c>
      <c r="AK207" s="1" t="s">
        <v>1689</v>
      </c>
      <c r="AL207" s="1" t="s">
        <v>1653</v>
      </c>
      <c r="AM207" s="1" t="s">
        <v>919</v>
      </c>
      <c r="AO207" s="1" t="s">
        <v>919</v>
      </c>
    </row>
    <row r="208" spans="1:41">
      <c r="A208" s="1">
        <v>140336</v>
      </c>
      <c r="B208" s="1" t="s">
        <v>904</v>
      </c>
      <c r="C208" s="1" t="s">
        <v>905</v>
      </c>
      <c r="F208" s="1" t="s">
        <v>885</v>
      </c>
      <c r="G208" s="1" t="s">
        <v>906</v>
      </c>
      <c r="H208" s="1" t="s">
        <v>1690</v>
      </c>
      <c r="I208" s="1" t="s">
        <v>1101</v>
      </c>
      <c r="J208" s="1" t="s">
        <v>1101</v>
      </c>
      <c r="K208" s="27">
        <v>45328.432638888888</v>
      </c>
      <c r="N208" s="28">
        <v>45321</v>
      </c>
      <c r="O208" s="28">
        <v>45321</v>
      </c>
      <c r="R208" s="1">
        <v>0</v>
      </c>
      <c r="S208" s="1">
        <v>0</v>
      </c>
      <c r="T208" s="1">
        <v>100</v>
      </c>
      <c r="U208" s="27">
        <v>45320.930555555555</v>
      </c>
      <c r="V208" s="27">
        <v>45328.432638888888</v>
      </c>
      <c r="W208" s="1" t="s">
        <v>1101</v>
      </c>
      <c r="Y208" s="1" t="s">
        <v>1691</v>
      </c>
      <c r="Z208" s="1" t="s">
        <v>962</v>
      </c>
      <c r="AA208" s="28">
        <v>45321</v>
      </c>
      <c r="AB208" s="28">
        <v>45322</v>
      </c>
      <c r="AC208" s="1" t="s">
        <v>142</v>
      </c>
      <c r="AD208" s="1" t="s">
        <v>993</v>
      </c>
      <c r="AF208" s="1" t="s">
        <v>939</v>
      </c>
      <c r="AG208" s="29">
        <v>1</v>
      </c>
      <c r="AH208" s="1" t="s">
        <v>914</v>
      </c>
      <c r="AI208" s="1" t="s">
        <v>1039</v>
      </c>
      <c r="AJ208" s="1" t="s">
        <v>929</v>
      </c>
      <c r="AK208" s="1" t="s">
        <v>1692</v>
      </c>
      <c r="AL208" s="1" t="s">
        <v>1693</v>
      </c>
      <c r="AM208" s="1" t="s">
        <v>919</v>
      </c>
      <c r="AO208" s="1" t="s">
        <v>919</v>
      </c>
    </row>
    <row r="209" spans="1:41">
      <c r="A209" s="1">
        <v>140333</v>
      </c>
      <c r="B209" s="1" t="s">
        <v>904</v>
      </c>
      <c r="C209" s="1" t="s">
        <v>905</v>
      </c>
      <c r="F209" s="1" t="s">
        <v>885</v>
      </c>
      <c r="G209" s="1" t="s">
        <v>906</v>
      </c>
      <c r="H209" s="1" t="s">
        <v>1694</v>
      </c>
      <c r="I209" s="1" t="s">
        <v>1101</v>
      </c>
      <c r="J209" s="1" t="s">
        <v>1101</v>
      </c>
      <c r="K209" s="27">
        <v>45344.632638888892</v>
      </c>
      <c r="N209" s="28">
        <v>45321</v>
      </c>
      <c r="O209" s="28">
        <v>45321</v>
      </c>
      <c r="R209" s="1">
        <v>0</v>
      </c>
      <c r="S209" s="1">
        <v>0</v>
      </c>
      <c r="T209" s="1">
        <v>100</v>
      </c>
      <c r="U209" s="27">
        <v>45320.917361111111</v>
      </c>
      <c r="V209" s="27">
        <v>45344.632638888892</v>
      </c>
      <c r="W209" s="1" t="s">
        <v>1101</v>
      </c>
      <c r="Y209" s="1" t="s">
        <v>1695</v>
      </c>
      <c r="Z209" s="1" t="s">
        <v>962</v>
      </c>
      <c r="AA209" s="28">
        <v>45321</v>
      </c>
      <c r="AB209" s="28">
        <v>45322</v>
      </c>
      <c r="AC209" s="1" t="s">
        <v>142</v>
      </c>
      <c r="AD209" s="1" t="s">
        <v>993</v>
      </c>
      <c r="AF209" s="1" t="s">
        <v>939</v>
      </c>
      <c r="AG209" s="29">
        <v>1</v>
      </c>
      <c r="AH209" s="1" t="s">
        <v>914</v>
      </c>
      <c r="AI209" s="1" t="s">
        <v>1039</v>
      </c>
      <c r="AJ209" s="1" t="s">
        <v>929</v>
      </c>
      <c r="AK209" s="1" t="s">
        <v>1696</v>
      </c>
      <c r="AL209" s="1" t="s">
        <v>1697</v>
      </c>
      <c r="AM209" s="1" t="s">
        <v>919</v>
      </c>
      <c r="AO209" s="1" t="s">
        <v>919</v>
      </c>
    </row>
    <row r="210" spans="1:41">
      <c r="A210" s="1">
        <v>140308</v>
      </c>
      <c r="B210" s="1" t="s">
        <v>904</v>
      </c>
      <c r="C210" s="1" t="s">
        <v>905</v>
      </c>
      <c r="F210" s="1" t="s">
        <v>885</v>
      </c>
      <c r="G210" s="1" t="s">
        <v>906</v>
      </c>
      <c r="H210" s="1" t="s">
        <v>1698</v>
      </c>
      <c r="I210" s="1" t="s">
        <v>922</v>
      </c>
      <c r="J210" s="1" t="s">
        <v>922</v>
      </c>
      <c r="K210" s="27">
        <v>45327.592361111114</v>
      </c>
      <c r="M210" s="1" t="s">
        <v>1350</v>
      </c>
      <c r="N210" s="28">
        <v>45320</v>
      </c>
      <c r="O210" s="28">
        <v>45322</v>
      </c>
      <c r="P210" s="1">
        <v>1</v>
      </c>
      <c r="Q210" s="1">
        <v>1</v>
      </c>
      <c r="R210" s="1">
        <v>0</v>
      </c>
      <c r="S210" s="1">
        <v>0</v>
      </c>
      <c r="T210" s="1">
        <v>100</v>
      </c>
      <c r="U210" s="27">
        <v>45320.708333333336</v>
      </c>
      <c r="V210" s="27">
        <v>45327.592361111114</v>
      </c>
      <c r="W210" s="1" t="s">
        <v>922</v>
      </c>
      <c r="Y210" s="1" t="s">
        <v>1699</v>
      </c>
      <c r="Z210" s="1" t="s">
        <v>962</v>
      </c>
      <c r="AA210" s="28">
        <v>45323</v>
      </c>
      <c r="AB210" s="28">
        <v>45323</v>
      </c>
      <c r="AC210" s="1" t="s">
        <v>988</v>
      </c>
      <c r="AD210" s="1" t="s">
        <v>993</v>
      </c>
      <c r="AE210" s="1" t="s">
        <v>938</v>
      </c>
      <c r="AF210" s="1" t="s">
        <v>939</v>
      </c>
      <c r="AG210" s="29">
        <v>1</v>
      </c>
      <c r="AH210" s="1" t="s">
        <v>914</v>
      </c>
      <c r="AI210" s="1" t="s">
        <v>928</v>
      </c>
      <c r="AJ210" s="1" t="s">
        <v>929</v>
      </c>
      <c r="AK210" s="1" t="s">
        <v>1700</v>
      </c>
      <c r="AL210" s="1" t="s">
        <v>1701</v>
      </c>
      <c r="AM210" s="1" t="s">
        <v>919</v>
      </c>
      <c r="AO210" s="1" t="s">
        <v>919</v>
      </c>
    </row>
    <row r="211" spans="1:41">
      <c r="A211" s="1">
        <v>140303</v>
      </c>
      <c r="B211" s="1" t="s">
        <v>904</v>
      </c>
      <c r="C211" s="1" t="s">
        <v>905</v>
      </c>
      <c r="F211" s="1" t="s">
        <v>885</v>
      </c>
      <c r="G211" s="1" t="s">
        <v>906</v>
      </c>
      <c r="H211" s="1" t="s">
        <v>1702</v>
      </c>
      <c r="I211" s="1" t="s">
        <v>922</v>
      </c>
      <c r="J211" s="1" t="s">
        <v>922</v>
      </c>
      <c r="K211" s="27">
        <v>45338.662499999999</v>
      </c>
      <c r="M211" s="1" t="s">
        <v>1350</v>
      </c>
      <c r="N211" s="28">
        <v>45320</v>
      </c>
      <c r="O211" s="28">
        <v>45322</v>
      </c>
      <c r="R211" s="1">
        <v>0</v>
      </c>
      <c r="S211" s="1">
        <v>0</v>
      </c>
      <c r="T211" s="1">
        <v>100</v>
      </c>
      <c r="U211" s="27">
        <v>45320.688888888886</v>
      </c>
      <c r="V211" s="27">
        <v>45338.662499999999</v>
      </c>
      <c r="W211" s="1" t="s">
        <v>922</v>
      </c>
      <c r="Z211" s="1" t="s">
        <v>924</v>
      </c>
      <c r="AA211" s="28">
        <v>45338</v>
      </c>
      <c r="AB211" s="28">
        <v>45338</v>
      </c>
      <c r="AC211" s="1" t="s">
        <v>116</v>
      </c>
      <c r="AD211" s="1" t="s">
        <v>1059</v>
      </c>
      <c r="AE211" s="1" t="s">
        <v>938</v>
      </c>
      <c r="AF211" s="1" t="s">
        <v>939</v>
      </c>
      <c r="AG211" s="29">
        <v>1</v>
      </c>
      <c r="AH211" s="1" t="s">
        <v>928</v>
      </c>
      <c r="AI211" s="1" t="s">
        <v>928</v>
      </c>
      <c r="AJ211" s="1" t="s">
        <v>929</v>
      </c>
      <c r="AK211" s="1" t="s">
        <v>1703</v>
      </c>
      <c r="AL211" s="1" t="s">
        <v>1628</v>
      </c>
      <c r="AM211" s="1" t="s">
        <v>919</v>
      </c>
      <c r="AO211" s="1" t="s">
        <v>919</v>
      </c>
    </row>
    <row r="212" spans="1:41">
      <c r="A212" s="1">
        <v>140297</v>
      </c>
      <c r="B212" s="1" t="s">
        <v>904</v>
      </c>
      <c r="C212" s="1" t="s">
        <v>905</v>
      </c>
      <c r="F212" s="1" t="s">
        <v>885</v>
      </c>
      <c r="G212" s="1" t="s">
        <v>906</v>
      </c>
      <c r="H212" s="1" t="s">
        <v>1704</v>
      </c>
      <c r="I212" s="1" t="s">
        <v>981</v>
      </c>
      <c r="J212" s="1" t="s">
        <v>922</v>
      </c>
      <c r="K212" s="27">
        <v>45338.662499999999</v>
      </c>
      <c r="N212" s="28">
        <v>45320</v>
      </c>
      <c r="P212" s="1">
        <v>4</v>
      </c>
      <c r="Q212" s="1">
        <v>4</v>
      </c>
      <c r="R212" s="1">
        <v>8</v>
      </c>
      <c r="S212" s="1">
        <v>8</v>
      </c>
      <c r="T212" s="1">
        <v>100</v>
      </c>
      <c r="U212" s="27">
        <v>45320.663194444445</v>
      </c>
      <c r="V212" s="27">
        <v>45338.662499999999</v>
      </c>
      <c r="W212" s="1" t="s">
        <v>922</v>
      </c>
      <c r="Z212" s="1" t="s">
        <v>962</v>
      </c>
      <c r="AA212" s="28">
        <v>45338</v>
      </c>
      <c r="AB212" s="28">
        <v>45338</v>
      </c>
      <c r="AC212" s="1" t="s">
        <v>101</v>
      </c>
      <c r="AD212" s="1" t="s">
        <v>1059</v>
      </c>
      <c r="AF212" s="1" t="s">
        <v>939</v>
      </c>
      <c r="AG212" s="29">
        <v>1</v>
      </c>
      <c r="AH212" s="1" t="s">
        <v>914</v>
      </c>
      <c r="AI212" s="1" t="s">
        <v>928</v>
      </c>
      <c r="AJ212" s="1" t="s">
        <v>948</v>
      </c>
      <c r="AK212" s="1" t="s">
        <v>1705</v>
      </c>
      <c r="AL212" s="1" t="s">
        <v>1706</v>
      </c>
      <c r="AM212" s="1" t="s">
        <v>919</v>
      </c>
      <c r="AO212" s="1" t="s">
        <v>919</v>
      </c>
    </row>
    <row r="213" spans="1:41">
      <c r="A213" s="1">
        <v>140288</v>
      </c>
      <c r="B213" s="1" t="s">
        <v>904</v>
      </c>
      <c r="C213" s="1" t="s">
        <v>905</v>
      </c>
      <c r="F213" s="1" t="s">
        <v>885</v>
      </c>
      <c r="G213" s="1" t="s">
        <v>906</v>
      </c>
      <c r="H213" s="1" t="s">
        <v>1707</v>
      </c>
      <c r="I213" s="1" t="s">
        <v>981</v>
      </c>
      <c r="J213" s="1" t="s">
        <v>922</v>
      </c>
      <c r="K213" s="27">
        <v>45345.631944444445</v>
      </c>
      <c r="N213" s="28">
        <v>45320</v>
      </c>
      <c r="O213" s="28">
        <v>45324</v>
      </c>
      <c r="R213" s="1">
        <v>0</v>
      </c>
      <c r="S213" s="1">
        <v>0</v>
      </c>
      <c r="T213" s="1">
        <v>100</v>
      </c>
      <c r="U213" s="27">
        <v>45320.643055555556</v>
      </c>
      <c r="V213" s="27">
        <v>45345.631944444445</v>
      </c>
      <c r="W213" s="1" t="s">
        <v>1101</v>
      </c>
      <c r="Z213" s="1" t="s">
        <v>924</v>
      </c>
      <c r="AA213" s="28">
        <v>45320</v>
      </c>
      <c r="AB213" s="28">
        <v>45320</v>
      </c>
      <c r="AC213" s="1" t="s">
        <v>89</v>
      </c>
      <c r="AD213" s="1" t="s">
        <v>993</v>
      </c>
      <c r="AF213" s="1" t="s">
        <v>939</v>
      </c>
      <c r="AG213" s="29">
        <v>1</v>
      </c>
      <c r="AH213" s="1" t="s">
        <v>928</v>
      </c>
      <c r="AI213" s="1" t="s">
        <v>928</v>
      </c>
      <c r="AJ213" s="1" t="s">
        <v>948</v>
      </c>
      <c r="AK213" s="1" t="s">
        <v>1708</v>
      </c>
      <c r="AL213" s="1" t="s">
        <v>1709</v>
      </c>
      <c r="AM213" s="1" t="s">
        <v>919</v>
      </c>
      <c r="AO213" s="1" t="s">
        <v>919</v>
      </c>
    </row>
    <row r="214" spans="1:41">
      <c r="A214" s="1">
        <v>140278</v>
      </c>
      <c r="B214" s="1" t="s">
        <v>904</v>
      </c>
      <c r="C214" s="1" t="s">
        <v>905</v>
      </c>
      <c r="F214" s="1" t="s">
        <v>885</v>
      </c>
      <c r="G214" s="1" t="s">
        <v>906</v>
      </c>
      <c r="H214" s="1" t="s">
        <v>1710</v>
      </c>
      <c r="I214" s="1" t="s">
        <v>922</v>
      </c>
      <c r="J214" s="1" t="s">
        <v>922</v>
      </c>
      <c r="K214" s="27">
        <v>45329.692361111112</v>
      </c>
      <c r="M214" s="1" t="s">
        <v>1350</v>
      </c>
      <c r="N214" s="28">
        <v>45320</v>
      </c>
      <c r="O214" s="28">
        <v>45322</v>
      </c>
      <c r="P214" s="1">
        <v>4</v>
      </c>
      <c r="Q214" s="1">
        <v>4</v>
      </c>
      <c r="R214" s="1">
        <v>4</v>
      </c>
      <c r="S214" s="1">
        <v>4</v>
      </c>
      <c r="T214" s="1">
        <v>100</v>
      </c>
      <c r="U214" s="27">
        <v>45320.613194444442</v>
      </c>
      <c r="V214" s="27">
        <v>45329.692361111112</v>
      </c>
      <c r="W214" s="1" t="s">
        <v>922</v>
      </c>
      <c r="Y214" s="1" t="s">
        <v>1711</v>
      </c>
      <c r="Z214" s="1" t="s">
        <v>962</v>
      </c>
      <c r="AA214" s="28">
        <v>45323</v>
      </c>
      <c r="AB214" s="28">
        <v>45323</v>
      </c>
      <c r="AC214" s="1" t="s">
        <v>130</v>
      </c>
      <c r="AD214" s="1" t="s">
        <v>993</v>
      </c>
      <c r="AE214" s="1" t="s">
        <v>938</v>
      </c>
      <c r="AF214" s="1" t="s">
        <v>939</v>
      </c>
      <c r="AG214" s="29">
        <v>1</v>
      </c>
      <c r="AH214" s="1" t="s">
        <v>914</v>
      </c>
      <c r="AI214" s="1" t="s">
        <v>928</v>
      </c>
      <c r="AJ214" s="1" t="s">
        <v>929</v>
      </c>
      <c r="AK214" s="1" t="s">
        <v>1712</v>
      </c>
      <c r="AL214" s="1" t="s">
        <v>1713</v>
      </c>
      <c r="AM214" s="1" t="s">
        <v>919</v>
      </c>
      <c r="AO214" s="1" t="s">
        <v>919</v>
      </c>
    </row>
    <row r="215" spans="1:41">
      <c r="A215" s="1">
        <v>140274</v>
      </c>
      <c r="B215" s="1" t="s">
        <v>904</v>
      </c>
      <c r="C215" s="1" t="s">
        <v>905</v>
      </c>
      <c r="F215" s="1" t="s">
        <v>885</v>
      </c>
      <c r="G215" s="1" t="s">
        <v>906</v>
      </c>
      <c r="H215" s="1" t="s">
        <v>1714</v>
      </c>
      <c r="I215" s="1" t="s">
        <v>922</v>
      </c>
      <c r="J215" s="1" t="s">
        <v>922</v>
      </c>
      <c r="K215" s="27">
        <v>45329.693749999999</v>
      </c>
      <c r="M215" s="1" t="s">
        <v>1350</v>
      </c>
      <c r="N215" s="28">
        <v>45320</v>
      </c>
      <c r="O215" s="28">
        <v>45321</v>
      </c>
      <c r="R215" s="1">
        <v>0</v>
      </c>
      <c r="S215" s="1">
        <v>0</v>
      </c>
      <c r="T215" s="1">
        <v>100</v>
      </c>
      <c r="U215" s="27">
        <v>45320.609027777777</v>
      </c>
      <c r="V215" s="27">
        <v>45329.693749999999</v>
      </c>
      <c r="W215" s="1" t="s">
        <v>922</v>
      </c>
      <c r="Y215" s="1" t="s">
        <v>1715</v>
      </c>
      <c r="Z215" s="1" t="s">
        <v>962</v>
      </c>
      <c r="AA215" s="28">
        <v>45322</v>
      </c>
      <c r="AB215" s="28">
        <v>45322</v>
      </c>
      <c r="AC215" s="1" t="s">
        <v>129</v>
      </c>
      <c r="AD215" s="1" t="s">
        <v>993</v>
      </c>
      <c r="AE215" s="1" t="s">
        <v>938</v>
      </c>
      <c r="AF215" s="1" t="s">
        <v>939</v>
      </c>
      <c r="AG215" s="29">
        <v>1</v>
      </c>
      <c r="AH215" s="1" t="s">
        <v>928</v>
      </c>
      <c r="AI215" s="1" t="s">
        <v>928</v>
      </c>
      <c r="AJ215" s="1" t="s">
        <v>929</v>
      </c>
      <c r="AK215" s="1" t="s">
        <v>1716</v>
      </c>
      <c r="AL215" s="1" t="s">
        <v>1717</v>
      </c>
      <c r="AM215" s="1" t="s">
        <v>919</v>
      </c>
      <c r="AO215" s="1" t="s">
        <v>919</v>
      </c>
    </row>
    <row r="216" spans="1:41">
      <c r="A216" s="1">
        <v>140270</v>
      </c>
      <c r="B216" s="1" t="s">
        <v>904</v>
      </c>
      <c r="C216" s="1" t="s">
        <v>905</v>
      </c>
      <c r="F216" s="1" t="s">
        <v>885</v>
      </c>
      <c r="G216" s="1" t="s">
        <v>906</v>
      </c>
      <c r="H216" s="1" t="s">
        <v>1718</v>
      </c>
      <c r="I216" s="1" t="s">
        <v>909</v>
      </c>
      <c r="J216" s="1" t="s">
        <v>922</v>
      </c>
      <c r="K216" s="27">
        <v>45345.560416666667</v>
      </c>
      <c r="N216" s="28">
        <v>45320</v>
      </c>
      <c r="O216" s="28">
        <v>45324</v>
      </c>
      <c r="P216" s="1">
        <v>12</v>
      </c>
      <c r="Q216" s="1">
        <v>12</v>
      </c>
      <c r="R216" s="1">
        <v>12</v>
      </c>
      <c r="S216" s="1">
        <v>12</v>
      </c>
      <c r="T216" s="1">
        <v>100</v>
      </c>
      <c r="U216" s="27">
        <v>45320.603472222225</v>
      </c>
      <c r="V216" s="27">
        <v>45345.560416666667</v>
      </c>
      <c r="W216" s="1" t="s">
        <v>1101</v>
      </c>
      <c r="Z216" s="1" t="s">
        <v>924</v>
      </c>
      <c r="AA216" s="28">
        <v>45343</v>
      </c>
      <c r="AB216" s="28">
        <v>45344</v>
      </c>
      <c r="AC216" s="1" t="s">
        <v>141</v>
      </c>
      <c r="AD216" s="1" t="s">
        <v>993</v>
      </c>
      <c r="AE216" s="1" t="s">
        <v>1719</v>
      </c>
      <c r="AF216" s="1" t="s">
        <v>1720</v>
      </c>
      <c r="AG216" s="29">
        <v>1</v>
      </c>
      <c r="AH216" s="1" t="s">
        <v>914</v>
      </c>
      <c r="AI216" s="1" t="s">
        <v>928</v>
      </c>
      <c r="AJ216" s="1" t="s">
        <v>948</v>
      </c>
      <c r="AK216" s="1" t="s">
        <v>1721</v>
      </c>
      <c r="AL216" s="1" t="s">
        <v>1722</v>
      </c>
      <c r="AM216" s="1" t="s">
        <v>919</v>
      </c>
      <c r="AO216" s="1" t="s">
        <v>919</v>
      </c>
    </row>
    <row r="217" spans="1:41">
      <c r="A217" s="1">
        <v>140254</v>
      </c>
      <c r="B217" s="1" t="s">
        <v>904</v>
      </c>
      <c r="C217" s="1" t="s">
        <v>905</v>
      </c>
      <c r="F217" s="1" t="s">
        <v>885</v>
      </c>
      <c r="G217" s="1" t="s">
        <v>906</v>
      </c>
      <c r="H217" s="1" t="s">
        <v>1723</v>
      </c>
      <c r="I217" s="1" t="s">
        <v>1101</v>
      </c>
      <c r="J217" s="1" t="s">
        <v>1101</v>
      </c>
      <c r="K217" s="27">
        <v>45345.404166666667</v>
      </c>
      <c r="N217" s="28">
        <v>45320</v>
      </c>
      <c r="O217" s="28">
        <v>45320</v>
      </c>
      <c r="R217" s="1">
        <v>3</v>
      </c>
      <c r="S217" s="1">
        <v>3</v>
      </c>
      <c r="T217" s="1">
        <v>100</v>
      </c>
      <c r="U217" s="27">
        <v>45320.506944444445</v>
      </c>
      <c r="V217" s="27">
        <v>45345.404166666667</v>
      </c>
      <c r="W217" s="1" t="s">
        <v>1101</v>
      </c>
      <c r="Y217" s="1" t="s">
        <v>1724</v>
      </c>
      <c r="Z217" s="1" t="s">
        <v>962</v>
      </c>
      <c r="AA217" s="28">
        <v>45327</v>
      </c>
      <c r="AB217" s="28">
        <v>45327</v>
      </c>
      <c r="AC217" s="1" t="s">
        <v>141</v>
      </c>
      <c r="AD217" s="1" t="s">
        <v>993</v>
      </c>
      <c r="AF217" s="1" t="s">
        <v>939</v>
      </c>
      <c r="AG217" s="29">
        <v>1</v>
      </c>
      <c r="AH217" s="1" t="s">
        <v>947</v>
      </c>
      <c r="AI217" s="1" t="s">
        <v>915</v>
      </c>
      <c r="AJ217" s="1" t="s">
        <v>929</v>
      </c>
      <c r="AK217" s="1" t="s">
        <v>1725</v>
      </c>
      <c r="AL217" s="1" t="s">
        <v>1726</v>
      </c>
      <c r="AM217" s="1" t="s">
        <v>919</v>
      </c>
      <c r="AO217" s="1" t="s">
        <v>919</v>
      </c>
    </row>
    <row r="218" spans="1:41">
      <c r="A218" s="1">
        <v>140235</v>
      </c>
      <c r="B218" s="1" t="s">
        <v>904</v>
      </c>
      <c r="C218" s="1" t="s">
        <v>905</v>
      </c>
      <c r="F218" s="1" t="s">
        <v>885</v>
      </c>
      <c r="G218" s="1" t="s">
        <v>906</v>
      </c>
      <c r="H218" s="1" t="s">
        <v>1727</v>
      </c>
      <c r="I218" s="1" t="s">
        <v>1101</v>
      </c>
      <c r="J218" s="1" t="s">
        <v>1101</v>
      </c>
      <c r="K218" s="27">
        <v>45327.666666666664</v>
      </c>
      <c r="N218" s="28">
        <v>45320</v>
      </c>
      <c r="O218" s="28">
        <v>45320</v>
      </c>
      <c r="R218" s="1">
        <v>0</v>
      </c>
      <c r="S218" s="1">
        <v>0</v>
      </c>
      <c r="T218" s="1">
        <v>100</v>
      </c>
      <c r="U218" s="27">
        <v>45320.475694444445</v>
      </c>
      <c r="V218" s="27">
        <v>45327.666666666664</v>
      </c>
      <c r="W218" s="1" t="s">
        <v>1101</v>
      </c>
      <c r="Y218" s="1" t="s">
        <v>1728</v>
      </c>
      <c r="Z218" s="1" t="s">
        <v>962</v>
      </c>
      <c r="AA218" s="28">
        <v>45320</v>
      </c>
      <c r="AB218" s="28">
        <v>45322</v>
      </c>
      <c r="AC218" s="1" t="s">
        <v>141</v>
      </c>
      <c r="AD218" s="1" t="s">
        <v>993</v>
      </c>
      <c r="AF218" s="1" t="s">
        <v>939</v>
      </c>
      <c r="AG218" s="29">
        <v>1</v>
      </c>
      <c r="AH218" s="1" t="s">
        <v>947</v>
      </c>
      <c r="AI218" s="1" t="s">
        <v>1039</v>
      </c>
      <c r="AJ218" s="1" t="s">
        <v>929</v>
      </c>
      <c r="AK218" s="1" t="s">
        <v>1729</v>
      </c>
      <c r="AL218" s="1" t="s">
        <v>1730</v>
      </c>
      <c r="AM218" s="1" t="s">
        <v>919</v>
      </c>
      <c r="AO218" s="1" t="s">
        <v>919</v>
      </c>
    </row>
    <row r="219" spans="1:41">
      <c r="A219" s="1">
        <v>140226</v>
      </c>
      <c r="B219" s="1" t="s">
        <v>904</v>
      </c>
      <c r="C219" s="1" t="s">
        <v>905</v>
      </c>
      <c r="F219" s="1" t="s">
        <v>885</v>
      </c>
      <c r="G219" s="1" t="s">
        <v>906</v>
      </c>
      <c r="H219" s="1" t="s">
        <v>1731</v>
      </c>
      <c r="I219" s="1" t="s">
        <v>1101</v>
      </c>
      <c r="J219" s="1" t="s">
        <v>1101</v>
      </c>
      <c r="K219" s="27">
        <v>45327.663194444445</v>
      </c>
      <c r="N219" s="28">
        <v>45320</v>
      </c>
      <c r="O219" s="28">
        <v>45320</v>
      </c>
      <c r="R219" s="1">
        <v>0</v>
      </c>
      <c r="S219" s="1">
        <v>0</v>
      </c>
      <c r="T219" s="1">
        <v>100</v>
      </c>
      <c r="U219" s="27">
        <v>45320.45</v>
      </c>
      <c r="V219" s="27">
        <v>45327.663194444445</v>
      </c>
      <c r="W219" s="1" t="s">
        <v>1101</v>
      </c>
      <c r="Y219" s="1" t="s">
        <v>1732</v>
      </c>
      <c r="Z219" s="1" t="s">
        <v>962</v>
      </c>
      <c r="AA219" s="28">
        <v>45320</v>
      </c>
      <c r="AB219" s="28">
        <v>45322</v>
      </c>
      <c r="AC219" s="1" t="s">
        <v>141</v>
      </c>
      <c r="AD219" s="1" t="s">
        <v>983</v>
      </c>
      <c r="AF219" s="1" t="s">
        <v>939</v>
      </c>
      <c r="AG219" s="29">
        <v>1</v>
      </c>
      <c r="AH219" s="1" t="s">
        <v>947</v>
      </c>
      <c r="AI219" s="1" t="s">
        <v>915</v>
      </c>
      <c r="AJ219" s="1" t="s">
        <v>929</v>
      </c>
      <c r="AK219" s="1" t="s">
        <v>1733</v>
      </c>
      <c r="AL219" s="1" t="s">
        <v>1734</v>
      </c>
      <c r="AM219" s="1" t="s">
        <v>919</v>
      </c>
      <c r="AO219" s="1" t="s">
        <v>919</v>
      </c>
    </row>
    <row r="220" spans="1:41">
      <c r="A220" s="1">
        <v>140186</v>
      </c>
      <c r="B220" s="1" t="s">
        <v>904</v>
      </c>
      <c r="C220" s="1" t="s">
        <v>905</v>
      </c>
      <c r="F220" s="1" t="s">
        <v>885</v>
      </c>
      <c r="G220" s="1" t="s">
        <v>1205</v>
      </c>
      <c r="H220" s="1" t="s">
        <v>1735</v>
      </c>
      <c r="I220" s="1" t="s">
        <v>922</v>
      </c>
      <c r="J220" s="1" t="s">
        <v>922</v>
      </c>
      <c r="K220" s="27">
        <v>45349.59097222222</v>
      </c>
      <c r="M220" s="1" t="s">
        <v>1350</v>
      </c>
      <c r="N220" s="28">
        <v>45318</v>
      </c>
      <c r="O220" s="28">
        <v>45320</v>
      </c>
      <c r="R220" s="1">
        <v>0</v>
      </c>
      <c r="S220" s="1">
        <v>0</v>
      </c>
      <c r="T220" s="1">
        <v>100</v>
      </c>
      <c r="U220" s="27">
        <v>45318.68472222222</v>
      </c>
      <c r="V220" s="27">
        <v>45349.59097222222</v>
      </c>
      <c r="W220" s="1" t="s">
        <v>922</v>
      </c>
      <c r="Z220" s="1" t="s">
        <v>1046</v>
      </c>
      <c r="AA220" s="28">
        <v>45323</v>
      </c>
      <c r="AB220" s="28">
        <v>45349</v>
      </c>
      <c r="AC220" s="1" t="s">
        <v>44</v>
      </c>
      <c r="AD220" s="1" t="s">
        <v>983</v>
      </c>
      <c r="AE220" s="1" t="s">
        <v>938</v>
      </c>
      <c r="AF220" s="1" t="s">
        <v>939</v>
      </c>
      <c r="AG220" s="29">
        <v>1</v>
      </c>
      <c r="AH220" s="1" t="s">
        <v>928</v>
      </c>
      <c r="AI220" s="1" t="s">
        <v>928</v>
      </c>
      <c r="AJ220" s="1" t="s">
        <v>929</v>
      </c>
      <c r="AK220" s="1" t="s">
        <v>1736</v>
      </c>
      <c r="AL220" s="1" t="s">
        <v>1736</v>
      </c>
      <c r="AM220" s="1" t="s">
        <v>919</v>
      </c>
      <c r="AO220" s="1" t="s">
        <v>919</v>
      </c>
    </row>
    <row r="221" spans="1:41">
      <c r="A221" s="1">
        <v>140178</v>
      </c>
      <c r="B221" s="1" t="s">
        <v>904</v>
      </c>
      <c r="C221" s="1" t="s">
        <v>905</v>
      </c>
      <c r="F221" s="1" t="s">
        <v>885</v>
      </c>
      <c r="G221" s="1" t="s">
        <v>906</v>
      </c>
      <c r="H221" s="1" t="s">
        <v>1737</v>
      </c>
      <c r="I221" s="1" t="s">
        <v>1101</v>
      </c>
      <c r="J221" s="1" t="s">
        <v>1101</v>
      </c>
      <c r="K221" s="27">
        <v>45327.658333333333</v>
      </c>
      <c r="N221" s="28">
        <v>45317</v>
      </c>
      <c r="O221" s="28">
        <v>45320</v>
      </c>
      <c r="R221" s="1">
        <v>0</v>
      </c>
      <c r="S221" s="1">
        <v>0</v>
      </c>
      <c r="T221" s="1">
        <v>100</v>
      </c>
      <c r="U221" s="27">
        <v>45317.753472222219</v>
      </c>
      <c r="V221" s="27">
        <v>45327.658333333333</v>
      </c>
      <c r="W221" s="1" t="s">
        <v>1101</v>
      </c>
      <c r="Y221" s="1" t="s">
        <v>1738</v>
      </c>
      <c r="Z221" s="1" t="s">
        <v>924</v>
      </c>
      <c r="AA221" s="28">
        <v>45320</v>
      </c>
      <c r="AB221" s="28">
        <v>45322</v>
      </c>
      <c r="AC221" s="1" t="s">
        <v>141</v>
      </c>
      <c r="AD221" s="1" t="s">
        <v>993</v>
      </c>
      <c r="AF221" s="1" t="s">
        <v>939</v>
      </c>
      <c r="AG221" s="29">
        <v>1</v>
      </c>
      <c r="AH221" s="1" t="s">
        <v>947</v>
      </c>
      <c r="AI221" s="1" t="s">
        <v>1039</v>
      </c>
      <c r="AJ221" s="1" t="s">
        <v>929</v>
      </c>
      <c r="AK221" s="1" t="s">
        <v>1739</v>
      </c>
      <c r="AL221" s="1" t="s">
        <v>1740</v>
      </c>
      <c r="AM221" s="1" t="s">
        <v>919</v>
      </c>
      <c r="AO221" s="1" t="s">
        <v>919</v>
      </c>
    </row>
    <row r="222" spans="1:41">
      <c r="A222" s="1">
        <v>140174</v>
      </c>
      <c r="B222" s="1" t="s">
        <v>904</v>
      </c>
      <c r="C222" s="1" t="s">
        <v>905</v>
      </c>
      <c r="F222" s="1" t="s">
        <v>885</v>
      </c>
      <c r="G222" s="1" t="s">
        <v>906</v>
      </c>
      <c r="H222" s="1" t="s">
        <v>1741</v>
      </c>
      <c r="I222" s="1" t="s">
        <v>1101</v>
      </c>
      <c r="J222" s="1" t="s">
        <v>1101</v>
      </c>
      <c r="K222" s="27">
        <v>45345.425000000003</v>
      </c>
      <c r="N222" s="28">
        <v>45317</v>
      </c>
      <c r="O222" s="28">
        <v>45320</v>
      </c>
      <c r="P222" s="1">
        <v>8</v>
      </c>
      <c r="Q222" s="1">
        <v>8</v>
      </c>
      <c r="R222" s="1">
        <v>8</v>
      </c>
      <c r="S222" s="1">
        <v>8</v>
      </c>
      <c r="T222" s="1">
        <v>100</v>
      </c>
      <c r="U222" s="27">
        <v>45317.727083333331</v>
      </c>
      <c r="V222" s="27">
        <v>45345.425000000003</v>
      </c>
      <c r="W222" s="1" t="s">
        <v>1101</v>
      </c>
      <c r="Y222" s="1" t="s">
        <v>1742</v>
      </c>
      <c r="Z222" s="1" t="s">
        <v>924</v>
      </c>
      <c r="AA222" s="28">
        <v>45341</v>
      </c>
      <c r="AB222" s="28">
        <v>45342</v>
      </c>
      <c r="AC222" s="1" t="s">
        <v>141</v>
      </c>
      <c r="AD222" s="1" t="s">
        <v>993</v>
      </c>
      <c r="AF222" s="1" t="s">
        <v>939</v>
      </c>
      <c r="AG222" s="29">
        <v>1</v>
      </c>
      <c r="AH222" s="1" t="s">
        <v>914</v>
      </c>
      <c r="AI222" s="1" t="s">
        <v>928</v>
      </c>
      <c r="AJ222" s="1" t="s">
        <v>929</v>
      </c>
      <c r="AK222" s="1" t="s">
        <v>1743</v>
      </c>
      <c r="AL222" s="1" t="s">
        <v>1744</v>
      </c>
      <c r="AM222" s="1" t="s">
        <v>919</v>
      </c>
      <c r="AO222" s="1" t="s">
        <v>919</v>
      </c>
    </row>
    <row r="223" spans="1:41">
      <c r="A223" s="1">
        <v>140169</v>
      </c>
      <c r="B223" s="1" t="s">
        <v>904</v>
      </c>
      <c r="C223" s="1" t="s">
        <v>905</v>
      </c>
      <c r="F223" s="1" t="s">
        <v>885</v>
      </c>
      <c r="G223" s="1" t="s">
        <v>906</v>
      </c>
      <c r="H223" s="1" t="s">
        <v>1745</v>
      </c>
      <c r="I223" s="1" t="s">
        <v>922</v>
      </c>
      <c r="J223" s="1" t="s">
        <v>922</v>
      </c>
      <c r="K223" s="27">
        <v>45384.59097222222</v>
      </c>
      <c r="M223" s="1" t="s">
        <v>1350</v>
      </c>
      <c r="N223" s="28">
        <v>45317</v>
      </c>
      <c r="O223" s="28">
        <v>45320</v>
      </c>
      <c r="R223" s="1">
        <v>0</v>
      </c>
      <c r="S223" s="1">
        <v>0</v>
      </c>
      <c r="T223" s="1">
        <v>100</v>
      </c>
      <c r="U223" s="27">
        <v>45317.71875</v>
      </c>
      <c r="V223" s="27">
        <v>45339.393055555556</v>
      </c>
      <c r="W223" s="1" t="s">
        <v>909</v>
      </c>
      <c r="Y223" s="1" t="s">
        <v>1746</v>
      </c>
      <c r="Z223" s="1" t="s">
        <v>924</v>
      </c>
      <c r="AA223" s="28">
        <v>45323</v>
      </c>
      <c r="AB223" s="28">
        <v>45323</v>
      </c>
      <c r="AC223" s="1" t="s">
        <v>134</v>
      </c>
      <c r="AD223" s="1" t="s">
        <v>993</v>
      </c>
      <c r="AE223" s="1" t="s">
        <v>938</v>
      </c>
      <c r="AF223" s="1" t="s">
        <v>939</v>
      </c>
      <c r="AG223" s="29">
        <v>1</v>
      </c>
      <c r="AH223" s="1" t="s">
        <v>914</v>
      </c>
      <c r="AI223" s="1" t="s">
        <v>928</v>
      </c>
      <c r="AJ223" s="1" t="s">
        <v>929</v>
      </c>
      <c r="AK223" s="1" t="s">
        <v>1747</v>
      </c>
      <c r="AL223" s="1" t="s">
        <v>1606</v>
      </c>
      <c r="AM223" s="1" t="s">
        <v>919</v>
      </c>
      <c r="AO223" s="1" t="s">
        <v>919</v>
      </c>
    </row>
    <row r="224" spans="1:41">
      <c r="A224" s="1">
        <v>140165</v>
      </c>
      <c r="B224" s="1" t="s">
        <v>904</v>
      </c>
      <c r="C224" s="1" t="s">
        <v>905</v>
      </c>
      <c r="F224" s="1" t="s">
        <v>885</v>
      </c>
      <c r="G224" s="1" t="s">
        <v>906</v>
      </c>
      <c r="H224" s="1" t="s">
        <v>1748</v>
      </c>
      <c r="I224" s="1" t="s">
        <v>922</v>
      </c>
      <c r="J224" s="1" t="s">
        <v>922</v>
      </c>
      <c r="K224" s="27">
        <v>45345.73541666667</v>
      </c>
      <c r="M224" s="1" t="s">
        <v>1350</v>
      </c>
      <c r="N224" s="28">
        <v>45317</v>
      </c>
      <c r="O224" s="28">
        <v>45320</v>
      </c>
      <c r="R224" s="1">
        <v>4</v>
      </c>
      <c r="S224" s="1">
        <v>4</v>
      </c>
      <c r="T224" s="1">
        <v>100</v>
      </c>
      <c r="U224" s="27">
        <v>45317.711805555555</v>
      </c>
      <c r="V224" s="27">
        <v>45345.73541666667</v>
      </c>
      <c r="W224" s="1" t="s">
        <v>922</v>
      </c>
      <c r="Y224" s="1" t="s">
        <v>1749</v>
      </c>
      <c r="Z224" s="1" t="s">
        <v>924</v>
      </c>
      <c r="AA224" s="28">
        <v>45320</v>
      </c>
      <c r="AB224" s="28">
        <v>45320</v>
      </c>
      <c r="AC224" s="1" t="s">
        <v>988</v>
      </c>
      <c r="AD224" s="1" t="s">
        <v>993</v>
      </c>
      <c r="AE224" s="1" t="s">
        <v>938</v>
      </c>
      <c r="AF224" s="1" t="s">
        <v>939</v>
      </c>
      <c r="AG224" s="29">
        <v>1</v>
      </c>
      <c r="AH224" s="1" t="s">
        <v>914</v>
      </c>
      <c r="AI224" s="1" t="s">
        <v>928</v>
      </c>
      <c r="AJ224" s="1" t="s">
        <v>929</v>
      </c>
      <c r="AK224" s="1" t="s">
        <v>1750</v>
      </c>
      <c r="AL224" s="1" t="s">
        <v>1751</v>
      </c>
      <c r="AM224" s="1" t="s">
        <v>919</v>
      </c>
      <c r="AO224" s="1" t="s">
        <v>919</v>
      </c>
    </row>
    <row r="225" spans="1:41">
      <c r="A225" s="1">
        <v>140164</v>
      </c>
      <c r="B225" s="1" t="s">
        <v>904</v>
      </c>
      <c r="C225" s="1" t="s">
        <v>905</v>
      </c>
      <c r="F225" s="1" t="s">
        <v>885</v>
      </c>
      <c r="G225" s="1" t="s">
        <v>906</v>
      </c>
      <c r="H225" s="1" t="s">
        <v>1752</v>
      </c>
      <c r="I225" s="1" t="s">
        <v>1101</v>
      </c>
      <c r="J225" s="1" t="s">
        <v>1101</v>
      </c>
      <c r="K225" s="27">
        <v>45327.650694444441</v>
      </c>
      <c r="N225" s="28">
        <v>45317</v>
      </c>
      <c r="O225" s="28">
        <v>45320</v>
      </c>
      <c r="R225" s="1">
        <v>0</v>
      </c>
      <c r="S225" s="1">
        <v>0</v>
      </c>
      <c r="T225" s="1">
        <v>100</v>
      </c>
      <c r="U225" s="27">
        <v>45317.706944444442</v>
      </c>
      <c r="V225" s="27">
        <v>45327.650694444441</v>
      </c>
      <c r="W225" s="1" t="s">
        <v>1101</v>
      </c>
      <c r="Y225" s="1" t="s">
        <v>1753</v>
      </c>
      <c r="Z225" s="1" t="s">
        <v>924</v>
      </c>
      <c r="AA225" s="28">
        <v>45320</v>
      </c>
      <c r="AB225" s="28">
        <v>45322</v>
      </c>
      <c r="AC225" s="1" t="s">
        <v>141</v>
      </c>
      <c r="AD225" s="1" t="s">
        <v>993</v>
      </c>
      <c r="AF225" s="1" t="s">
        <v>939</v>
      </c>
      <c r="AG225" s="29">
        <v>1</v>
      </c>
      <c r="AH225" s="1" t="s">
        <v>947</v>
      </c>
      <c r="AI225" s="1" t="s">
        <v>1039</v>
      </c>
      <c r="AJ225" s="1" t="s">
        <v>929</v>
      </c>
      <c r="AK225" s="1" t="s">
        <v>1754</v>
      </c>
      <c r="AL225" s="1" t="s">
        <v>1755</v>
      </c>
      <c r="AM225" s="1" t="s">
        <v>919</v>
      </c>
      <c r="AO225" s="1" t="s">
        <v>919</v>
      </c>
    </row>
    <row r="226" spans="1:41">
      <c r="A226" s="1">
        <v>140161</v>
      </c>
      <c r="B226" s="1" t="s">
        <v>904</v>
      </c>
      <c r="C226" s="1" t="s">
        <v>905</v>
      </c>
      <c r="F226" s="1" t="s">
        <v>885</v>
      </c>
      <c r="G226" s="1" t="s">
        <v>906</v>
      </c>
      <c r="H226" s="1" t="s">
        <v>1756</v>
      </c>
      <c r="I226" s="1" t="s">
        <v>1101</v>
      </c>
      <c r="J226" s="1" t="s">
        <v>1101</v>
      </c>
      <c r="K226" s="27">
        <v>45329.491666666669</v>
      </c>
      <c r="N226" s="28">
        <v>45317</v>
      </c>
      <c r="O226" s="28">
        <v>45320</v>
      </c>
      <c r="R226" s="1">
        <v>0</v>
      </c>
      <c r="S226" s="1">
        <v>0</v>
      </c>
      <c r="T226" s="1">
        <v>100</v>
      </c>
      <c r="U226" s="27">
        <v>45317.7</v>
      </c>
      <c r="V226" s="27">
        <v>45329.491666666669</v>
      </c>
      <c r="W226" s="1" t="s">
        <v>1101</v>
      </c>
      <c r="Y226" s="1" t="s">
        <v>1757</v>
      </c>
      <c r="Z226" s="1" t="s">
        <v>924</v>
      </c>
      <c r="AA226" s="28">
        <v>45317</v>
      </c>
      <c r="AB226" s="28">
        <v>45322</v>
      </c>
      <c r="AC226" s="1" t="s">
        <v>141</v>
      </c>
      <c r="AD226" s="1" t="s">
        <v>993</v>
      </c>
      <c r="AF226" s="1" t="s">
        <v>939</v>
      </c>
      <c r="AG226" s="29">
        <v>1</v>
      </c>
      <c r="AH226" s="1" t="s">
        <v>947</v>
      </c>
      <c r="AI226" s="1" t="s">
        <v>915</v>
      </c>
      <c r="AJ226" s="1" t="s">
        <v>929</v>
      </c>
      <c r="AK226" s="1" t="s">
        <v>1758</v>
      </c>
      <c r="AL226" s="1" t="s">
        <v>1759</v>
      </c>
      <c r="AM226" s="1" t="s">
        <v>919</v>
      </c>
      <c r="AO226" s="1" t="s">
        <v>919</v>
      </c>
    </row>
    <row r="227" spans="1:41">
      <c r="A227" s="1">
        <v>140158</v>
      </c>
      <c r="B227" s="1" t="s">
        <v>904</v>
      </c>
      <c r="C227" s="1" t="s">
        <v>905</v>
      </c>
      <c r="F227" s="1" t="s">
        <v>885</v>
      </c>
      <c r="G227" s="1" t="s">
        <v>906</v>
      </c>
      <c r="H227" s="1" t="s">
        <v>1760</v>
      </c>
      <c r="I227" s="1" t="s">
        <v>1101</v>
      </c>
      <c r="J227" s="1" t="s">
        <v>1101</v>
      </c>
      <c r="K227" s="27">
        <v>45327.618055555555</v>
      </c>
      <c r="N227" s="28">
        <v>45317</v>
      </c>
      <c r="O227" s="28">
        <v>45320</v>
      </c>
      <c r="R227" s="1">
        <v>0</v>
      </c>
      <c r="S227" s="1">
        <v>0</v>
      </c>
      <c r="T227" s="1">
        <v>100</v>
      </c>
      <c r="U227" s="27">
        <v>45317.67083333333</v>
      </c>
      <c r="V227" s="27">
        <v>45327.618055555555</v>
      </c>
      <c r="W227" s="1" t="s">
        <v>1101</v>
      </c>
      <c r="Y227" s="1" t="s">
        <v>1761</v>
      </c>
      <c r="Z227" s="1" t="s">
        <v>924</v>
      </c>
      <c r="AA227" s="28">
        <v>45317</v>
      </c>
      <c r="AB227" s="28">
        <v>45322</v>
      </c>
      <c r="AC227" s="1" t="s">
        <v>141</v>
      </c>
      <c r="AD227" s="1" t="s">
        <v>993</v>
      </c>
      <c r="AF227" s="1" t="s">
        <v>939</v>
      </c>
      <c r="AG227" s="29">
        <v>1</v>
      </c>
      <c r="AH227" s="1" t="s">
        <v>947</v>
      </c>
      <c r="AI227" s="1" t="s">
        <v>915</v>
      </c>
      <c r="AJ227" s="1" t="s">
        <v>929</v>
      </c>
      <c r="AK227" s="1" t="s">
        <v>1762</v>
      </c>
      <c r="AL227" s="1" t="s">
        <v>1763</v>
      </c>
      <c r="AM227" s="1" t="s">
        <v>919</v>
      </c>
      <c r="AO227" s="1" t="s">
        <v>919</v>
      </c>
    </row>
    <row r="228" spans="1:41">
      <c r="A228" s="1">
        <v>140154</v>
      </c>
      <c r="B228" s="1" t="s">
        <v>904</v>
      </c>
      <c r="C228" s="1" t="s">
        <v>905</v>
      </c>
      <c r="F228" s="1" t="s">
        <v>885</v>
      </c>
      <c r="G228" s="1" t="s">
        <v>906</v>
      </c>
      <c r="H228" s="1" t="s">
        <v>1764</v>
      </c>
      <c r="I228" s="1" t="s">
        <v>1101</v>
      </c>
      <c r="J228" s="1" t="s">
        <v>1101</v>
      </c>
      <c r="K228" s="27">
        <v>45327.615277777775</v>
      </c>
      <c r="N228" s="28">
        <v>45317</v>
      </c>
      <c r="O228" s="28">
        <v>45320</v>
      </c>
      <c r="R228" s="1">
        <v>0</v>
      </c>
      <c r="S228" s="1">
        <v>0</v>
      </c>
      <c r="T228" s="1">
        <v>100</v>
      </c>
      <c r="U228" s="27">
        <v>45317.663888888892</v>
      </c>
      <c r="V228" s="27">
        <v>45327.615277777775</v>
      </c>
      <c r="W228" s="1" t="s">
        <v>1101</v>
      </c>
      <c r="Y228" s="1" t="s">
        <v>1765</v>
      </c>
      <c r="Z228" s="1" t="s">
        <v>924</v>
      </c>
      <c r="AA228" s="28">
        <v>45320</v>
      </c>
      <c r="AB228" s="28">
        <v>45322</v>
      </c>
      <c r="AC228" s="1" t="s">
        <v>141</v>
      </c>
      <c r="AD228" s="1" t="s">
        <v>993</v>
      </c>
      <c r="AF228" s="1" t="s">
        <v>939</v>
      </c>
      <c r="AG228" s="29">
        <v>1</v>
      </c>
      <c r="AH228" s="1" t="s">
        <v>947</v>
      </c>
      <c r="AI228" s="1" t="s">
        <v>1039</v>
      </c>
      <c r="AJ228" s="1" t="s">
        <v>929</v>
      </c>
      <c r="AK228" s="1" t="s">
        <v>1766</v>
      </c>
      <c r="AL228" s="1" t="s">
        <v>1767</v>
      </c>
      <c r="AM228" s="1" t="s">
        <v>919</v>
      </c>
      <c r="AO228" s="1" t="s">
        <v>919</v>
      </c>
    </row>
    <row r="229" spans="1:41">
      <c r="A229" s="1">
        <v>140152</v>
      </c>
      <c r="B229" s="1" t="s">
        <v>904</v>
      </c>
      <c r="C229" s="1" t="s">
        <v>905</v>
      </c>
      <c r="F229" s="1" t="s">
        <v>885</v>
      </c>
      <c r="G229" s="1" t="s">
        <v>906</v>
      </c>
      <c r="H229" s="1" t="s">
        <v>1768</v>
      </c>
      <c r="I229" s="1" t="s">
        <v>1101</v>
      </c>
      <c r="J229" s="1" t="s">
        <v>1101</v>
      </c>
      <c r="K229" s="27">
        <v>45327.612500000003</v>
      </c>
      <c r="N229" s="28">
        <v>45317</v>
      </c>
      <c r="O229" s="28">
        <v>45317</v>
      </c>
      <c r="R229" s="1">
        <v>0</v>
      </c>
      <c r="S229" s="1">
        <v>0</v>
      </c>
      <c r="T229" s="1">
        <v>100</v>
      </c>
      <c r="U229" s="27">
        <v>45317.65625</v>
      </c>
      <c r="V229" s="27">
        <v>45327.612500000003</v>
      </c>
      <c r="W229" s="1" t="s">
        <v>1101</v>
      </c>
      <c r="Y229" s="1" t="s">
        <v>1769</v>
      </c>
      <c r="Z229" s="1" t="s">
        <v>924</v>
      </c>
      <c r="AA229" s="28">
        <v>45317</v>
      </c>
      <c r="AB229" s="28">
        <v>45322</v>
      </c>
      <c r="AC229" s="1" t="s">
        <v>141</v>
      </c>
      <c r="AD229" s="1" t="s">
        <v>993</v>
      </c>
      <c r="AF229" s="1" t="s">
        <v>939</v>
      </c>
      <c r="AG229" s="29">
        <v>1</v>
      </c>
      <c r="AH229" s="1" t="s">
        <v>947</v>
      </c>
      <c r="AI229" s="1" t="s">
        <v>1039</v>
      </c>
      <c r="AJ229" s="1" t="s">
        <v>929</v>
      </c>
      <c r="AK229" s="1" t="s">
        <v>1770</v>
      </c>
      <c r="AL229" s="1" t="s">
        <v>1771</v>
      </c>
      <c r="AM229" s="1" t="s">
        <v>919</v>
      </c>
      <c r="AO229" s="1" t="s">
        <v>919</v>
      </c>
    </row>
    <row r="230" spans="1:41">
      <c r="A230" s="1">
        <v>140142</v>
      </c>
      <c r="B230" s="1" t="s">
        <v>904</v>
      </c>
      <c r="C230" s="1" t="s">
        <v>905</v>
      </c>
      <c r="F230" s="1" t="s">
        <v>885</v>
      </c>
      <c r="G230" s="1" t="s">
        <v>906</v>
      </c>
      <c r="H230" s="1" t="s">
        <v>1772</v>
      </c>
      <c r="I230" s="1" t="s">
        <v>1101</v>
      </c>
      <c r="J230" s="1" t="s">
        <v>1101</v>
      </c>
      <c r="K230" s="27">
        <v>45327.606944444444</v>
      </c>
      <c r="N230" s="28">
        <v>45317</v>
      </c>
      <c r="O230" s="28">
        <v>45317</v>
      </c>
      <c r="R230" s="1">
        <v>0</v>
      </c>
      <c r="S230" s="1">
        <v>0</v>
      </c>
      <c r="T230" s="1">
        <v>100</v>
      </c>
      <c r="U230" s="27">
        <v>45317.624305555553</v>
      </c>
      <c r="V230" s="27">
        <v>45327.606944444444</v>
      </c>
      <c r="W230" s="1" t="s">
        <v>1101</v>
      </c>
      <c r="Y230" s="1" t="s">
        <v>1773</v>
      </c>
      <c r="Z230" s="1" t="s">
        <v>924</v>
      </c>
      <c r="AA230" s="28">
        <v>45317</v>
      </c>
      <c r="AB230" s="28">
        <v>45322</v>
      </c>
      <c r="AC230" s="1" t="s">
        <v>141</v>
      </c>
      <c r="AD230" s="1" t="s">
        <v>993</v>
      </c>
      <c r="AF230" s="1" t="s">
        <v>939</v>
      </c>
      <c r="AG230" s="29">
        <v>1</v>
      </c>
      <c r="AH230" s="1" t="s">
        <v>947</v>
      </c>
      <c r="AI230" s="1" t="s">
        <v>915</v>
      </c>
      <c r="AJ230" s="1" t="s">
        <v>929</v>
      </c>
      <c r="AK230" s="1" t="s">
        <v>1774</v>
      </c>
      <c r="AL230" s="1" t="s">
        <v>1775</v>
      </c>
      <c r="AM230" s="1" t="s">
        <v>919</v>
      </c>
      <c r="AO230" s="1" t="s">
        <v>919</v>
      </c>
    </row>
    <row r="231" spans="1:41">
      <c r="A231" s="1">
        <v>140136</v>
      </c>
      <c r="B231" s="1" t="s">
        <v>904</v>
      </c>
      <c r="C231" s="1" t="s">
        <v>905</v>
      </c>
      <c r="F231" s="1" t="s">
        <v>885</v>
      </c>
      <c r="G231" s="1" t="s">
        <v>906</v>
      </c>
      <c r="H231" s="1" t="s">
        <v>1776</v>
      </c>
      <c r="I231" s="1" t="s">
        <v>921</v>
      </c>
      <c r="J231" s="1" t="s">
        <v>922</v>
      </c>
      <c r="K231" s="27">
        <v>45345.650694444441</v>
      </c>
      <c r="M231" s="1" t="s">
        <v>1350</v>
      </c>
      <c r="N231" s="28">
        <v>45317</v>
      </c>
      <c r="O231" s="28">
        <v>45317</v>
      </c>
      <c r="P231" s="1">
        <v>2</v>
      </c>
      <c r="Q231" s="1">
        <v>2</v>
      </c>
      <c r="R231" s="1">
        <v>0</v>
      </c>
      <c r="S231" s="1">
        <v>0</v>
      </c>
      <c r="T231" s="1">
        <v>100</v>
      </c>
      <c r="U231" s="27">
        <v>45317.55972222222</v>
      </c>
      <c r="V231" s="27">
        <v>45345.650694444441</v>
      </c>
      <c r="W231" s="1" t="s">
        <v>1101</v>
      </c>
      <c r="Z231" s="1" t="s">
        <v>924</v>
      </c>
      <c r="AA231" s="28">
        <v>45317</v>
      </c>
      <c r="AB231" s="28">
        <v>45317</v>
      </c>
      <c r="AC231" s="1" t="s">
        <v>106</v>
      </c>
      <c r="AD231" s="1" t="s">
        <v>993</v>
      </c>
      <c r="AE231" s="1" t="s">
        <v>938</v>
      </c>
      <c r="AF231" s="1" t="s">
        <v>939</v>
      </c>
      <c r="AG231" s="29">
        <v>1</v>
      </c>
      <c r="AH231" s="1" t="s">
        <v>914</v>
      </c>
      <c r="AI231" s="1" t="s">
        <v>1039</v>
      </c>
      <c r="AJ231" s="1" t="s">
        <v>929</v>
      </c>
      <c r="AK231" s="1" t="s">
        <v>1777</v>
      </c>
      <c r="AL231" s="1" t="s">
        <v>1778</v>
      </c>
      <c r="AM231" s="1" t="s">
        <v>919</v>
      </c>
      <c r="AO231" s="1" t="s">
        <v>919</v>
      </c>
    </row>
    <row r="232" spans="1:41">
      <c r="A232" s="1">
        <v>140132</v>
      </c>
      <c r="B232" s="1" t="s">
        <v>904</v>
      </c>
      <c r="C232" s="1" t="s">
        <v>905</v>
      </c>
      <c r="F232" s="1" t="s">
        <v>885</v>
      </c>
      <c r="G232" s="1" t="s">
        <v>906</v>
      </c>
      <c r="H232" s="1" t="s">
        <v>1779</v>
      </c>
      <c r="I232" s="1" t="s">
        <v>1101</v>
      </c>
      <c r="J232" s="1" t="s">
        <v>1101</v>
      </c>
      <c r="K232" s="27">
        <v>45370.680555555555</v>
      </c>
      <c r="M232" s="1" t="s">
        <v>1350</v>
      </c>
      <c r="N232" s="28">
        <v>45316</v>
      </c>
      <c r="O232" s="28">
        <v>45373</v>
      </c>
      <c r="R232" s="1">
        <v>0</v>
      </c>
      <c r="S232" s="1">
        <v>0</v>
      </c>
      <c r="T232" s="1">
        <v>100</v>
      </c>
      <c r="U232" s="27">
        <v>45317.552083333336</v>
      </c>
      <c r="V232" s="27">
        <v>45370.680555555555</v>
      </c>
      <c r="W232" s="1" t="s">
        <v>1101</v>
      </c>
      <c r="X232" s="1" t="s">
        <v>1780</v>
      </c>
      <c r="Y232" s="1" t="s">
        <v>1781</v>
      </c>
      <c r="Z232" s="1" t="s">
        <v>924</v>
      </c>
      <c r="AA232" s="28">
        <v>45369</v>
      </c>
      <c r="AB232" s="28">
        <v>45369</v>
      </c>
      <c r="AC232" s="1" t="s">
        <v>127</v>
      </c>
      <c r="AD232" s="1" t="s">
        <v>993</v>
      </c>
      <c r="AE232" s="1" t="s">
        <v>938</v>
      </c>
      <c r="AF232" s="1" t="s">
        <v>939</v>
      </c>
      <c r="AG232" s="29">
        <v>1</v>
      </c>
      <c r="AH232" s="1" t="s">
        <v>928</v>
      </c>
      <c r="AI232" s="1" t="s">
        <v>928</v>
      </c>
      <c r="AJ232" s="1" t="s">
        <v>929</v>
      </c>
      <c r="AK232" s="1" t="s">
        <v>1782</v>
      </c>
      <c r="AL232" s="1" t="s">
        <v>1783</v>
      </c>
      <c r="AM232" s="1" t="s">
        <v>919</v>
      </c>
      <c r="AO232" s="1" t="s">
        <v>919</v>
      </c>
    </row>
    <row r="233" spans="1:41">
      <c r="A233" s="1">
        <v>140130</v>
      </c>
      <c r="B233" s="1" t="s">
        <v>904</v>
      </c>
      <c r="C233" s="1" t="s">
        <v>905</v>
      </c>
      <c r="F233" s="1" t="s">
        <v>885</v>
      </c>
      <c r="G233" s="1" t="s">
        <v>906</v>
      </c>
      <c r="H233" s="1" t="s">
        <v>1784</v>
      </c>
      <c r="I233" s="1" t="s">
        <v>922</v>
      </c>
      <c r="J233" s="1" t="s">
        <v>922</v>
      </c>
      <c r="K233" s="27">
        <v>45327.592361111114</v>
      </c>
      <c r="M233" s="1" t="s">
        <v>1350</v>
      </c>
      <c r="N233" s="28">
        <v>45317</v>
      </c>
      <c r="O233" s="28">
        <v>45320</v>
      </c>
      <c r="R233" s="1">
        <v>2</v>
      </c>
      <c r="S233" s="1">
        <v>2</v>
      </c>
      <c r="T233" s="1">
        <v>100</v>
      </c>
      <c r="U233" s="27">
        <v>45317.509722222225</v>
      </c>
      <c r="V233" s="27">
        <v>45327.592361111114</v>
      </c>
      <c r="W233" s="1" t="s">
        <v>922</v>
      </c>
      <c r="Y233" s="1" t="s">
        <v>1785</v>
      </c>
      <c r="Z233" s="1" t="s">
        <v>924</v>
      </c>
      <c r="AA233" s="28">
        <v>45317</v>
      </c>
      <c r="AB233" s="28">
        <v>45317</v>
      </c>
      <c r="AC233" s="1" t="s">
        <v>134</v>
      </c>
      <c r="AD233" s="1" t="s">
        <v>993</v>
      </c>
      <c r="AE233" s="1" t="s">
        <v>938</v>
      </c>
      <c r="AF233" s="1" t="s">
        <v>939</v>
      </c>
      <c r="AG233" s="29">
        <v>1</v>
      </c>
      <c r="AH233" s="1" t="s">
        <v>914</v>
      </c>
      <c r="AI233" s="1" t="s">
        <v>1039</v>
      </c>
      <c r="AJ233" s="1" t="s">
        <v>929</v>
      </c>
      <c r="AK233" s="1" t="s">
        <v>1786</v>
      </c>
      <c r="AL233" s="1" t="s">
        <v>1787</v>
      </c>
      <c r="AM233" s="1" t="s">
        <v>919</v>
      </c>
      <c r="AO233" s="1" t="s">
        <v>919</v>
      </c>
    </row>
    <row r="234" spans="1:41">
      <c r="A234" s="1">
        <v>140128</v>
      </c>
      <c r="B234" s="1" t="s">
        <v>904</v>
      </c>
      <c r="C234" s="1" t="s">
        <v>905</v>
      </c>
      <c r="F234" s="1" t="s">
        <v>885</v>
      </c>
      <c r="G234" s="1" t="s">
        <v>1581</v>
      </c>
      <c r="H234" s="1" t="s">
        <v>1788</v>
      </c>
      <c r="I234" s="1" t="s">
        <v>922</v>
      </c>
      <c r="J234" s="1" t="s">
        <v>922</v>
      </c>
      <c r="K234" s="27">
        <v>45345.736111111109</v>
      </c>
      <c r="M234" s="1" t="s">
        <v>1350</v>
      </c>
      <c r="N234" s="28">
        <v>45317</v>
      </c>
      <c r="O234" s="28">
        <v>45320</v>
      </c>
      <c r="R234" s="1">
        <v>8</v>
      </c>
      <c r="S234" s="1">
        <v>8</v>
      </c>
      <c r="T234" s="1">
        <v>100</v>
      </c>
      <c r="U234" s="27">
        <v>45317.491666666669</v>
      </c>
      <c r="V234" s="27">
        <v>45345.736111111109</v>
      </c>
      <c r="W234" s="1" t="s">
        <v>922</v>
      </c>
      <c r="Y234" s="1" t="s">
        <v>1789</v>
      </c>
      <c r="Z234" s="1" t="s">
        <v>1046</v>
      </c>
      <c r="AA234" s="28">
        <v>45317</v>
      </c>
      <c r="AB234" s="28">
        <v>45320</v>
      </c>
      <c r="AC234" s="1" t="s">
        <v>988</v>
      </c>
      <c r="AD234" s="1" t="s">
        <v>993</v>
      </c>
      <c r="AE234" s="1" t="s">
        <v>938</v>
      </c>
      <c r="AF234" s="1" t="s">
        <v>939</v>
      </c>
      <c r="AG234" s="29">
        <v>1</v>
      </c>
      <c r="AH234" s="1" t="s">
        <v>914</v>
      </c>
      <c r="AI234" s="1" t="s">
        <v>915</v>
      </c>
      <c r="AJ234" s="1" t="s">
        <v>929</v>
      </c>
      <c r="AK234" s="1" t="s">
        <v>1790</v>
      </c>
      <c r="AL234" s="1" t="s">
        <v>1791</v>
      </c>
      <c r="AM234" s="1" t="s">
        <v>919</v>
      </c>
      <c r="AO234" s="1" t="s">
        <v>919</v>
      </c>
    </row>
    <row r="235" spans="1:41">
      <c r="A235" s="1">
        <v>140120</v>
      </c>
      <c r="B235" s="1" t="s">
        <v>904</v>
      </c>
      <c r="C235" s="1" t="s">
        <v>905</v>
      </c>
      <c r="F235" s="1" t="s">
        <v>885</v>
      </c>
      <c r="G235" s="1" t="s">
        <v>906</v>
      </c>
      <c r="H235" s="1" t="s">
        <v>1792</v>
      </c>
      <c r="I235" s="1" t="s">
        <v>922</v>
      </c>
      <c r="J235" s="1" t="s">
        <v>922</v>
      </c>
      <c r="K235" s="27">
        <v>45327.428472222222</v>
      </c>
      <c r="N235" s="28">
        <v>45316</v>
      </c>
      <c r="O235" s="28">
        <v>45321</v>
      </c>
      <c r="R235" s="1">
        <v>0</v>
      </c>
      <c r="S235" s="1">
        <v>0</v>
      </c>
      <c r="T235" s="1">
        <v>100</v>
      </c>
      <c r="U235" s="27">
        <v>45317.447222222225</v>
      </c>
      <c r="V235" s="27">
        <v>45327.428472222222</v>
      </c>
      <c r="W235" s="1" t="s">
        <v>922</v>
      </c>
      <c r="Y235" s="1" t="s">
        <v>1793</v>
      </c>
      <c r="Z235" s="1" t="s">
        <v>924</v>
      </c>
      <c r="AA235" s="28">
        <v>45322</v>
      </c>
      <c r="AB235" s="28">
        <v>45322</v>
      </c>
      <c r="AC235" s="1" t="s">
        <v>134</v>
      </c>
      <c r="AD235" s="1" t="s">
        <v>993</v>
      </c>
      <c r="AE235" s="1" t="s">
        <v>938</v>
      </c>
      <c r="AF235" s="1" t="s">
        <v>939</v>
      </c>
      <c r="AG235" s="29">
        <v>1</v>
      </c>
      <c r="AH235" s="1" t="s">
        <v>994</v>
      </c>
      <c r="AI235" s="1" t="s">
        <v>928</v>
      </c>
      <c r="AJ235" s="1" t="s">
        <v>929</v>
      </c>
      <c r="AK235" s="1" t="s">
        <v>1794</v>
      </c>
      <c r="AL235" s="1" t="s">
        <v>1541</v>
      </c>
      <c r="AM235" s="1" t="s">
        <v>919</v>
      </c>
      <c r="AO235" s="1" t="s">
        <v>919</v>
      </c>
    </row>
    <row r="236" spans="1:41">
      <c r="A236" s="1">
        <v>140118</v>
      </c>
      <c r="B236" s="1" t="s">
        <v>904</v>
      </c>
      <c r="C236" s="1" t="s">
        <v>905</v>
      </c>
      <c r="F236" s="1" t="s">
        <v>885</v>
      </c>
      <c r="G236" s="1" t="s">
        <v>1042</v>
      </c>
      <c r="H236" s="1" t="s">
        <v>1795</v>
      </c>
      <c r="I236" s="1" t="s">
        <v>1101</v>
      </c>
      <c r="J236" s="1" t="s">
        <v>1101</v>
      </c>
      <c r="K236" s="27">
        <v>45357.727777777778</v>
      </c>
      <c r="N236" s="28">
        <v>45317</v>
      </c>
      <c r="O236" s="28">
        <v>45317</v>
      </c>
      <c r="R236" s="1">
        <v>0</v>
      </c>
      <c r="S236" s="1">
        <v>0</v>
      </c>
      <c r="T236" s="1">
        <v>100</v>
      </c>
      <c r="U236" s="27">
        <v>45317.442361111112</v>
      </c>
      <c r="V236" s="27">
        <v>45357.727777777778</v>
      </c>
      <c r="W236" s="1" t="s">
        <v>1101</v>
      </c>
      <c r="Y236" s="1" t="s">
        <v>1796</v>
      </c>
      <c r="Z236" s="1" t="s">
        <v>1046</v>
      </c>
      <c r="AA236" s="28">
        <v>45357</v>
      </c>
      <c r="AB236" s="28">
        <v>45357</v>
      </c>
      <c r="AC236" s="1" t="s">
        <v>74</v>
      </c>
      <c r="AD236" s="1" t="s">
        <v>993</v>
      </c>
      <c r="AE236" s="1" t="s">
        <v>938</v>
      </c>
      <c r="AF236" s="1" t="s">
        <v>939</v>
      </c>
      <c r="AG236" s="29">
        <v>1</v>
      </c>
      <c r="AH236" s="1" t="s">
        <v>914</v>
      </c>
      <c r="AI236" s="1" t="s">
        <v>928</v>
      </c>
      <c r="AJ236" s="1" t="s">
        <v>929</v>
      </c>
      <c r="AK236" s="1" t="s">
        <v>1252</v>
      </c>
      <c r="AL236" s="1" t="s">
        <v>1797</v>
      </c>
      <c r="AM236" s="1" t="s">
        <v>919</v>
      </c>
      <c r="AO236" s="1" t="s">
        <v>919</v>
      </c>
    </row>
    <row r="237" spans="1:41">
      <c r="A237" s="1">
        <v>140077</v>
      </c>
      <c r="B237" s="1" t="s">
        <v>904</v>
      </c>
      <c r="C237" s="1" t="s">
        <v>905</v>
      </c>
      <c r="F237" s="1" t="s">
        <v>885</v>
      </c>
      <c r="G237" s="1" t="s">
        <v>906</v>
      </c>
      <c r="H237" s="1" t="s">
        <v>1798</v>
      </c>
      <c r="I237" s="1" t="s">
        <v>921</v>
      </c>
      <c r="J237" s="1" t="s">
        <v>922</v>
      </c>
      <c r="K237" s="27">
        <v>45345.63958333333</v>
      </c>
      <c r="M237" s="1" t="s">
        <v>1350</v>
      </c>
      <c r="N237" s="28">
        <v>45317</v>
      </c>
      <c r="O237" s="28">
        <v>45317</v>
      </c>
      <c r="P237" s="1">
        <v>2</v>
      </c>
      <c r="Q237" s="1">
        <v>2</v>
      </c>
      <c r="R237" s="1">
        <v>2</v>
      </c>
      <c r="S237" s="1">
        <v>2</v>
      </c>
      <c r="T237" s="1">
        <v>100</v>
      </c>
      <c r="U237" s="27">
        <v>45317.415277777778</v>
      </c>
      <c r="V237" s="27">
        <v>45345.63958333333</v>
      </c>
      <c r="W237" s="1" t="s">
        <v>1101</v>
      </c>
      <c r="Z237" s="1" t="s">
        <v>924</v>
      </c>
      <c r="AA237" s="28">
        <v>45317</v>
      </c>
      <c r="AB237" s="28">
        <v>45320</v>
      </c>
      <c r="AC237" s="1" t="s">
        <v>106</v>
      </c>
      <c r="AD237" s="1" t="s">
        <v>993</v>
      </c>
      <c r="AF237" s="1" t="s">
        <v>939</v>
      </c>
      <c r="AG237" s="29">
        <v>1</v>
      </c>
      <c r="AH237" s="1" t="s">
        <v>914</v>
      </c>
      <c r="AI237" s="1" t="s">
        <v>928</v>
      </c>
      <c r="AJ237" s="1" t="s">
        <v>948</v>
      </c>
      <c r="AK237" s="1" t="s">
        <v>1799</v>
      </c>
      <c r="AL237" s="1" t="s">
        <v>1800</v>
      </c>
      <c r="AM237" s="1" t="s">
        <v>919</v>
      </c>
      <c r="AO237" s="1" t="s">
        <v>919</v>
      </c>
    </row>
    <row r="238" spans="1:41">
      <c r="A238" s="1">
        <v>140074</v>
      </c>
      <c r="B238" s="1" t="s">
        <v>904</v>
      </c>
      <c r="C238" s="1" t="s">
        <v>905</v>
      </c>
      <c r="F238" s="1" t="s">
        <v>885</v>
      </c>
      <c r="G238" s="1" t="s">
        <v>906</v>
      </c>
      <c r="H238" s="1" t="s">
        <v>1801</v>
      </c>
      <c r="I238" s="1" t="s">
        <v>909</v>
      </c>
      <c r="J238" s="1" t="s">
        <v>909</v>
      </c>
      <c r="K238" s="27">
        <v>45327.35833333333</v>
      </c>
      <c r="N238" s="28">
        <v>45317</v>
      </c>
      <c r="R238" s="1">
        <v>8</v>
      </c>
      <c r="S238" s="1">
        <v>8</v>
      </c>
      <c r="T238" s="1">
        <v>100</v>
      </c>
      <c r="U238" s="27">
        <v>45317.402777777781</v>
      </c>
      <c r="V238" s="27">
        <v>45327.35833333333</v>
      </c>
      <c r="W238" s="1" t="s">
        <v>909</v>
      </c>
      <c r="X238" s="1" t="s">
        <v>1802</v>
      </c>
      <c r="Z238" s="1" t="s">
        <v>911</v>
      </c>
      <c r="AA238" s="28">
        <v>45323</v>
      </c>
      <c r="AB238" s="28">
        <v>45327</v>
      </c>
      <c r="AC238" s="1" t="s">
        <v>988</v>
      </c>
      <c r="AF238" s="1" t="s">
        <v>1720</v>
      </c>
      <c r="AG238" s="29">
        <v>1</v>
      </c>
      <c r="AH238" s="1" t="s">
        <v>947</v>
      </c>
      <c r="AI238" s="1" t="s">
        <v>928</v>
      </c>
      <c r="AJ238" s="1" t="s">
        <v>948</v>
      </c>
      <c r="AK238" s="1" t="s">
        <v>1803</v>
      </c>
      <c r="AL238" s="1" t="s">
        <v>1804</v>
      </c>
      <c r="AM238" s="1" t="s">
        <v>919</v>
      </c>
      <c r="AO238" s="1" t="s">
        <v>919</v>
      </c>
    </row>
    <row r="239" spans="1:41">
      <c r="A239" s="1">
        <v>140054</v>
      </c>
      <c r="B239" s="1" t="s">
        <v>904</v>
      </c>
      <c r="C239" s="1" t="s">
        <v>905</v>
      </c>
      <c r="F239" s="1" t="s">
        <v>885</v>
      </c>
      <c r="G239" s="1" t="s">
        <v>906</v>
      </c>
      <c r="H239" s="1" t="s">
        <v>1805</v>
      </c>
      <c r="I239" s="1" t="s">
        <v>922</v>
      </c>
      <c r="J239" s="1" t="s">
        <v>922</v>
      </c>
      <c r="K239" s="27">
        <v>45342.718055555553</v>
      </c>
      <c r="M239" s="1" t="s">
        <v>1350</v>
      </c>
      <c r="N239" s="28">
        <v>45316</v>
      </c>
      <c r="O239" s="28">
        <v>45322</v>
      </c>
      <c r="R239" s="1">
        <v>0</v>
      </c>
      <c r="S239" s="1">
        <v>0</v>
      </c>
      <c r="T239" s="1">
        <v>100</v>
      </c>
      <c r="U239" s="27">
        <v>45316.738888888889</v>
      </c>
      <c r="V239" s="27">
        <v>45342.718055555553</v>
      </c>
      <c r="W239" s="1" t="s">
        <v>922</v>
      </c>
      <c r="Y239" s="1" t="s">
        <v>1806</v>
      </c>
      <c r="Z239" s="1" t="s">
        <v>962</v>
      </c>
      <c r="AA239" s="28">
        <v>45342</v>
      </c>
      <c r="AB239" s="28">
        <v>45342</v>
      </c>
      <c r="AC239" s="1" t="s">
        <v>135</v>
      </c>
      <c r="AD239" s="1" t="s">
        <v>993</v>
      </c>
      <c r="AE239" s="1" t="s">
        <v>938</v>
      </c>
      <c r="AF239" s="1" t="s">
        <v>939</v>
      </c>
      <c r="AG239" s="29">
        <v>1</v>
      </c>
      <c r="AH239" s="1" t="s">
        <v>914</v>
      </c>
      <c r="AI239" s="1" t="s">
        <v>928</v>
      </c>
      <c r="AJ239" s="1" t="s">
        <v>929</v>
      </c>
      <c r="AK239" s="1" t="s">
        <v>1807</v>
      </c>
      <c r="AL239" s="1" t="s">
        <v>1808</v>
      </c>
      <c r="AM239" s="1" t="s">
        <v>919</v>
      </c>
      <c r="AO239" s="1" t="s">
        <v>919</v>
      </c>
    </row>
    <row r="240" spans="1:41">
      <c r="A240" s="1">
        <v>140049</v>
      </c>
      <c r="B240" s="1" t="s">
        <v>904</v>
      </c>
      <c r="C240" s="1" t="s">
        <v>905</v>
      </c>
      <c r="F240" s="1" t="s">
        <v>885</v>
      </c>
      <c r="G240" s="1" t="s">
        <v>1042</v>
      </c>
      <c r="H240" s="1" t="s">
        <v>1809</v>
      </c>
      <c r="I240" s="1" t="s">
        <v>922</v>
      </c>
      <c r="J240" s="1" t="s">
        <v>922</v>
      </c>
      <c r="K240" s="27">
        <v>45338.662499999999</v>
      </c>
      <c r="M240" s="1" t="s">
        <v>1350</v>
      </c>
      <c r="N240" s="28">
        <v>45316</v>
      </c>
      <c r="O240" s="28">
        <v>45322</v>
      </c>
      <c r="R240" s="1">
        <v>4</v>
      </c>
      <c r="S240" s="1">
        <v>4</v>
      </c>
      <c r="T240" s="1">
        <v>100</v>
      </c>
      <c r="U240" s="27">
        <v>45316.683333333334</v>
      </c>
      <c r="V240" s="27">
        <v>45338.662499999999</v>
      </c>
      <c r="W240" s="1" t="s">
        <v>922</v>
      </c>
      <c r="Y240" s="1" t="s">
        <v>1810</v>
      </c>
      <c r="Z240" s="1" t="s">
        <v>962</v>
      </c>
      <c r="AA240" s="28">
        <v>45338</v>
      </c>
      <c r="AB240" s="28">
        <v>45338</v>
      </c>
      <c r="AC240" s="1" t="s">
        <v>127</v>
      </c>
      <c r="AD240" s="1" t="s">
        <v>983</v>
      </c>
      <c r="AE240" s="1" t="s">
        <v>938</v>
      </c>
      <c r="AF240" s="1" t="s">
        <v>939</v>
      </c>
      <c r="AG240" s="29">
        <v>1</v>
      </c>
      <c r="AH240" s="1" t="s">
        <v>914</v>
      </c>
      <c r="AI240" s="1" t="s">
        <v>928</v>
      </c>
      <c r="AJ240" s="1" t="s">
        <v>929</v>
      </c>
      <c r="AK240" s="1" t="s">
        <v>1811</v>
      </c>
      <c r="AL240" s="1" t="s">
        <v>1812</v>
      </c>
      <c r="AM240" s="1" t="s">
        <v>919</v>
      </c>
      <c r="AO240" s="1" t="s">
        <v>919</v>
      </c>
    </row>
    <row r="241" spans="1:41">
      <c r="A241" s="1">
        <v>140048</v>
      </c>
      <c r="B241" s="1" t="s">
        <v>904</v>
      </c>
      <c r="C241" s="1" t="s">
        <v>905</v>
      </c>
      <c r="F241" s="1" t="s">
        <v>885</v>
      </c>
      <c r="G241" s="1" t="s">
        <v>1205</v>
      </c>
      <c r="H241" s="1" t="s">
        <v>1813</v>
      </c>
      <c r="I241" s="1" t="s">
        <v>922</v>
      </c>
      <c r="J241" s="1" t="s">
        <v>922</v>
      </c>
      <c r="K241" s="27">
        <v>45338.662499999999</v>
      </c>
      <c r="M241" s="1" t="s">
        <v>1350</v>
      </c>
      <c r="N241" s="28">
        <v>45316</v>
      </c>
      <c r="O241" s="28">
        <v>45322</v>
      </c>
      <c r="R241" s="1">
        <v>0</v>
      </c>
      <c r="S241" s="1">
        <v>0</v>
      </c>
      <c r="T241" s="1">
        <v>0</v>
      </c>
      <c r="U241" s="27">
        <v>45316.680555555555</v>
      </c>
      <c r="V241" s="27">
        <v>45338.662499999999</v>
      </c>
      <c r="W241" s="1" t="s">
        <v>922</v>
      </c>
      <c r="Y241" s="1" t="s">
        <v>1814</v>
      </c>
      <c r="Z241" s="1" t="s">
        <v>1046</v>
      </c>
      <c r="AA241" s="28">
        <v>45338</v>
      </c>
      <c r="AB241" s="28">
        <v>45338</v>
      </c>
      <c r="AC241" s="1" t="s">
        <v>146</v>
      </c>
      <c r="AD241" s="1" t="s">
        <v>983</v>
      </c>
      <c r="AE241" s="1" t="s">
        <v>938</v>
      </c>
      <c r="AF241" s="1" t="s">
        <v>939</v>
      </c>
      <c r="AG241" s="29">
        <v>1</v>
      </c>
      <c r="AH241" s="1" t="s">
        <v>928</v>
      </c>
      <c r="AI241" s="1" t="s">
        <v>928</v>
      </c>
      <c r="AJ241" s="1" t="s">
        <v>929</v>
      </c>
      <c r="AK241" s="1" t="s">
        <v>1815</v>
      </c>
      <c r="AL241" s="1" t="s">
        <v>1815</v>
      </c>
      <c r="AM241" s="1" t="s">
        <v>919</v>
      </c>
      <c r="AO241" s="1" t="s">
        <v>919</v>
      </c>
    </row>
    <row r="242" spans="1:41">
      <c r="A242" s="1">
        <v>140047</v>
      </c>
      <c r="B242" s="1" t="s">
        <v>904</v>
      </c>
      <c r="C242" s="1" t="s">
        <v>905</v>
      </c>
      <c r="F242" s="1" t="s">
        <v>885</v>
      </c>
      <c r="G242" s="1" t="s">
        <v>906</v>
      </c>
      <c r="H242" s="1" t="s">
        <v>1816</v>
      </c>
      <c r="I242" s="1" t="s">
        <v>1101</v>
      </c>
      <c r="J242" s="1" t="s">
        <v>1101</v>
      </c>
      <c r="K242" s="27">
        <v>45327.57708333333</v>
      </c>
      <c r="M242" s="1" t="s">
        <v>1350</v>
      </c>
      <c r="N242" s="28">
        <v>45316</v>
      </c>
      <c r="O242" s="28">
        <v>45317</v>
      </c>
      <c r="R242" s="1">
        <v>0</v>
      </c>
      <c r="S242" s="1">
        <v>0</v>
      </c>
      <c r="T242" s="1">
        <v>100</v>
      </c>
      <c r="U242" s="27">
        <v>45316.679861111108</v>
      </c>
      <c r="V242" s="27">
        <v>45327.57708333333</v>
      </c>
      <c r="W242" s="1" t="s">
        <v>1101</v>
      </c>
      <c r="Y242" s="1" t="s">
        <v>1817</v>
      </c>
      <c r="Z242" s="1" t="s">
        <v>962</v>
      </c>
      <c r="AA242" s="28">
        <v>45322</v>
      </c>
      <c r="AB242" s="28">
        <v>45322</v>
      </c>
      <c r="AC242" s="1" t="s">
        <v>138</v>
      </c>
      <c r="AD242" s="1" t="s">
        <v>1818</v>
      </c>
      <c r="AE242" s="1" t="s">
        <v>938</v>
      </c>
      <c r="AF242" s="1" t="s">
        <v>939</v>
      </c>
      <c r="AG242" s="29">
        <v>1</v>
      </c>
      <c r="AH242" s="1" t="s">
        <v>994</v>
      </c>
      <c r="AI242" s="1" t="s">
        <v>928</v>
      </c>
      <c r="AJ242" s="1" t="s">
        <v>929</v>
      </c>
      <c r="AK242" s="1" t="s">
        <v>1794</v>
      </c>
      <c r="AL242" s="1" t="s">
        <v>1541</v>
      </c>
      <c r="AM242" s="1" t="s">
        <v>919</v>
      </c>
      <c r="AO242" s="1" t="s">
        <v>919</v>
      </c>
    </row>
    <row r="243" spans="1:41">
      <c r="A243" s="1">
        <v>140046</v>
      </c>
      <c r="B243" s="1" t="s">
        <v>904</v>
      </c>
      <c r="C243" s="1" t="s">
        <v>905</v>
      </c>
      <c r="F243" s="1" t="s">
        <v>885</v>
      </c>
      <c r="G243" s="1" t="s">
        <v>1042</v>
      </c>
      <c r="H243" s="1" t="s">
        <v>1819</v>
      </c>
      <c r="I243" s="1" t="s">
        <v>922</v>
      </c>
      <c r="J243" s="1" t="s">
        <v>981</v>
      </c>
      <c r="K243" s="27">
        <v>45370.392361111109</v>
      </c>
      <c r="M243" s="1" t="s">
        <v>1350</v>
      </c>
      <c r="N243" s="28">
        <v>45316</v>
      </c>
      <c r="O243" s="28">
        <v>45373</v>
      </c>
      <c r="R243" s="1">
        <v>0</v>
      </c>
      <c r="S243" s="1">
        <v>0</v>
      </c>
      <c r="T243" s="1">
        <v>0</v>
      </c>
      <c r="U243" s="27">
        <v>45316.675000000003</v>
      </c>
      <c r="V243" s="27">
        <v>45370.392361111109</v>
      </c>
      <c r="W243" s="1" t="s">
        <v>946</v>
      </c>
      <c r="Y243" s="1" t="s">
        <v>1820</v>
      </c>
      <c r="Z243" s="1" t="s">
        <v>962</v>
      </c>
      <c r="AA243" s="28">
        <v>45370</v>
      </c>
      <c r="AB243" s="28">
        <v>45370</v>
      </c>
      <c r="AC243" s="1" t="s">
        <v>127</v>
      </c>
      <c r="AD243" s="1" t="s">
        <v>983</v>
      </c>
      <c r="AE243" s="1" t="s">
        <v>938</v>
      </c>
      <c r="AF243" s="1" t="s">
        <v>939</v>
      </c>
      <c r="AG243" s="29">
        <v>1</v>
      </c>
      <c r="AH243" s="1" t="s">
        <v>928</v>
      </c>
      <c r="AI243" s="1" t="s">
        <v>928</v>
      </c>
      <c r="AJ243" s="1" t="s">
        <v>929</v>
      </c>
      <c r="AK243" s="1" t="s">
        <v>949</v>
      </c>
      <c r="AL243" s="1" t="s">
        <v>949</v>
      </c>
      <c r="AM243" s="1" t="s">
        <v>919</v>
      </c>
      <c r="AO243" s="1" t="s">
        <v>919</v>
      </c>
    </row>
    <row r="244" spans="1:41">
      <c r="A244" s="1">
        <v>140044</v>
      </c>
      <c r="B244" s="1" t="s">
        <v>904</v>
      </c>
      <c r="C244" s="1" t="s">
        <v>905</v>
      </c>
      <c r="F244" s="1" t="s">
        <v>885</v>
      </c>
      <c r="G244" s="1" t="s">
        <v>1205</v>
      </c>
      <c r="H244" s="1" t="s">
        <v>1821</v>
      </c>
      <c r="I244" s="1" t="s">
        <v>922</v>
      </c>
      <c r="J244" s="1" t="s">
        <v>1101</v>
      </c>
      <c r="K244" s="27">
        <v>45358.445138888892</v>
      </c>
      <c r="M244" s="1" t="s">
        <v>1350</v>
      </c>
      <c r="N244" s="28">
        <v>45316</v>
      </c>
      <c r="O244" s="28">
        <v>45322</v>
      </c>
      <c r="R244" s="1">
        <v>0</v>
      </c>
      <c r="S244" s="1">
        <v>0</v>
      </c>
      <c r="T244" s="1">
        <v>100</v>
      </c>
      <c r="U244" s="27">
        <v>45316.663194444445</v>
      </c>
      <c r="V244" s="27">
        <v>45358.445138888892</v>
      </c>
      <c r="W244" s="1" t="s">
        <v>1101</v>
      </c>
      <c r="Z244" s="1" t="s">
        <v>1046</v>
      </c>
      <c r="AA244" s="28">
        <v>45317</v>
      </c>
      <c r="AB244" s="28">
        <v>45317</v>
      </c>
      <c r="AC244" s="1" t="s">
        <v>127</v>
      </c>
      <c r="AD244" s="1" t="s">
        <v>983</v>
      </c>
      <c r="AE244" s="1" t="s">
        <v>938</v>
      </c>
      <c r="AF244" s="1" t="s">
        <v>939</v>
      </c>
      <c r="AG244" s="29">
        <v>1</v>
      </c>
      <c r="AH244" s="1" t="s">
        <v>914</v>
      </c>
      <c r="AI244" s="1" t="s">
        <v>928</v>
      </c>
      <c r="AJ244" s="1" t="s">
        <v>929</v>
      </c>
      <c r="AK244" s="1" t="s">
        <v>1703</v>
      </c>
      <c r="AL244" s="1" t="s">
        <v>1142</v>
      </c>
      <c r="AM244" s="1" t="s">
        <v>919</v>
      </c>
      <c r="AO244" s="1" t="s">
        <v>919</v>
      </c>
    </row>
    <row r="245" spans="1:41">
      <c r="A245" s="1">
        <v>140042</v>
      </c>
      <c r="B245" s="1" t="s">
        <v>904</v>
      </c>
      <c r="C245" s="1" t="s">
        <v>905</v>
      </c>
      <c r="F245" s="1" t="s">
        <v>885</v>
      </c>
      <c r="G245" s="1" t="s">
        <v>906</v>
      </c>
      <c r="H245" s="1" t="s">
        <v>1822</v>
      </c>
      <c r="I245" s="1" t="s">
        <v>1101</v>
      </c>
      <c r="J245" s="1" t="s">
        <v>1101</v>
      </c>
      <c r="K245" s="27">
        <v>45337.476388888892</v>
      </c>
      <c r="M245" s="1" t="s">
        <v>1350</v>
      </c>
      <c r="N245" s="28">
        <v>45316</v>
      </c>
      <c r="O245" s="28">
        <v>45317</v>
      </c>
      <c r="R245" s="1">
        <v>0</v>
      </c>
      <c r="S245" s="1">
        <v>0</v>
      </c>
      <c r="T245" s="1">
        <v>100</v>
      </c>
      <c r="U245" s="27">
        <v>45316.654861111114</v>
      </c>
      <c r="V245" s="27">
        <v>45337.476388888892</v>
      </c>
      <c r="W245" s="1" t="s">
        <v>1101</v>
      </c>
      <c r="Y245" s="1" t="s">
        <v>1823</v>
      </c>
      <c r="Z245" s="1" t="s">
        <v>962</v>
      </c>
      <c r="AA245" s="28">
        <v>45322</v>
      </c>
      <c r="AB245" s="28">
        <v>45327</v>
      </c>
      <c r="AC245" s="1" t="s">
        <v>138</v>
      </c>
      <c r="AD245" s="1" t="s">
        <v>993</v>
      </c>
      <c r="AE245" s="1" t="s">
        <v>938</v>
      </c>
      <c r="AF245" s="1" t="s">
        <v>939</v>
      </c>
      <c r="AG245" s="29">
        <v>1</v>
      </c>
      <c r="AH245" s="1" t="s">
        <v>994</v>
      </c>
      <c r="AI245" s="1" t="s">
        <v>928</v>
      </c>
      <c r="AJ245" s="1" t="s">
        <v>929</v>
      </c>
      <c r="AK245" s="1" t="s">
        <v>1794</v>
      </c>
      <c r="AL245" s="1" t="s">
        <v>1541</v>
      </c>
      <c r="AM245" s="1" t="s">
        <v>919</v>
      </c>
      <c r="AO245" s="1" t="s">
        <v>919</v>
      </c>
    </row>
    <row r="246" spans="1:41">
      <c r="A246" s="1">
        <v>140029</v>
      </c>
      <c r="B246" s="1" t="s">
        <v>904</v>
      </c>
      <c r="C246" s="1" t="s">
        <v>905</v>
      </c>
      <c r="F246" s="1" t="s">
        <v>885</v>
      </c>
      <c r="G246" s="1" t="s">
        <v>906</v>
      </c>
      <c r="H246" s="1" t="s">
        <v>1824</v>
      </c>
      <c r="I246" s="1" t="s">
        <v>1101</v>
      </c>
      <c r="J246" s="1" t="s">
        <v>1101</v>
      </c>
      <c r="K246" s="27">
        <v>45337.472916666666</v>
      </c>
      <c r="M246" s="1" t="s">
        <v>1350</v>
      </c>
      <c r="N246" s="28">
        <v>45316</v>
      </c>
      <c r="O246" s="28">
        <v>45317</v>
      </c>
      <c r="R246" s="1">
        <v>0</v>
      </c>
      <c r="S246" s="1">
        <v>0</v>
      </c>
      <c r="T246" s="1">
        <v>100</v>
      </c>
      <c r="U246" s="27">
        <v>45316.638888888891</v>
      </c>
      <c r="V246" s="27">
        <v>45337.472916666666</v>
      </c>
      <c r="W246" s="1" t="s">
        <v>1101</v>
      </c>
      <c r="Y246" s="1" t="s">
        <v>1825</v>
      </c>
      <c r="Z246" s="1" t="s">
        <v>962</v>
      </c>
      <c r="AA246" s="28">
        <v>45322</v>
      </c>
      <c r="AB246" s="28">
        <v>45327</v>
      </c>
      <c r="AC246" s="1" t="s">
        <v>138</v>
      </c>
      <c r="AD246" s="1" t="s">
        <v>1818</v>
      </c>
      <c r="AE246" s="1" t="s">
        <v>938</v>
      </c>
      <c r="AF246" s="1" t="s">
        <v>939</v>
      </c>
      <c r="AG246" s="29">
        <v>1</v>
      </c>
      <c r="AH246" s="1" t="s">
        <v>994</v>
      </c>
      <c r="AI246" s="1" t="s">
        <v>928</v>
      </c>
      <c r="AJ246" s="1" t="s">
        <v>929</v>
      </c>
      <c r="AK246" s="1" t="s">
        <v>1794</v>
      </c>
      <c r="AL246" s="1" t="s">
        <v>1541</v>
      </c>
      <c r="AM246" s="1" t="s">
        <v>919</v>
      </c>
      <c r="AO246" s="1" t="s">
        <v>919</v>
      </c>
    </row>
    <row r="247" spans="1:41">
      <c r="A247" s="1">
        <v>140028</v>
      </c>
      <c r="B247" s="1" t="s">
        <v>904</v>
      </c>
      <c r="C247" s="1" t="s">
        <v>905</v>
      </c>
      <c r="F247" s="1" t="s">
        <v>885</v>
      </c>
      <c r="G247" s="1" t="s">
        <v>906</v>
      </c>
      <c r="H247" s="1" t="s">
        <v>1826</v>
      </c>
      <c r="I247" s="1" t="s">
        <v>922</v>
      </c>
      <c r="J247" s="1" t="s">
        <v>922</v>
      </c>
      <c r="K247" s="27">
        <v>45318.678472222222</v>
      </c>
      <c r="M247" s="1" t="s">
        <v>1350</v>
      </c>
      <c r="N247" s="28">
        <v>45316</v>
      </c>
      <c r="O247" s="28">
        <v>45322</v>
      </c>
      <c r="R247" s="1">
        <v>0</v>
      </c>
      <c r="S247" s="1">
        <v>0</v>
      </c>
      <c r="T247" s="1">
        <v>100</v>
      </c>
      <c r="U247" s="27">
        <v>45316.637499999997</v>
      </c>
      <c r="V247" s="27">
        <v>45318.678472222222</v>
      </c>
      <c r="W247" s="1" t="s">
        <v>922</v>
      </c>
      <c r="Y247" s="1" t="s">
        <v>1827</v>
      </c>
      <c r="Z247" s="1" t="s">
        <v>924</v>
      </c>
      <c r="AA247" s="28">
        <v>45317</v>
      </c>
      <c r="AB247" s="28">
        <v>45317</v>
      </c>
      <c r="AC247" s="1" t="s">
        <v>127</v>
      </c>
      <c r="AD247" s="1" t="s">
        <v>983</v>
      </c>
      <c r="AE247" s="1" t="s">
        <v>938</v>
      </c>
      <c r="AF247" s="1" t="s">
        <v>939</v>
      </c>
      <c r="AG247" s="29">
        <v>1</v>
      </c>
      <c r="AH247" s="1" t="s">
        <v>914</v>
      </c>
      <c r="AI247" s="1" t="s">
        <v>928</v>
      </c>
      <c r="AJ247" s="1" t="s">
        <v>929</v>
      </c>
      <c r="AK247" s="1" t="s">
        <v>1828</v>
      </c>
      <c r="AL247" s="1" t="s">
        <v>1828</v>
      </c>
      <c r="AM247" s="1" t="s">
        <v>919</v>
      </c>
      <c r="AO247" s="1" t="s">
        <v>919</v>
      </c>
    </row>
    <row r="248" spans="1:41">
      <c r="A248" s="1">
        <v>140027</v>
      </c>
      <c r="B248" s="1" t="s">
        <v>904</v>
      </c>
      <c r="C248" s="1" t="s">
        <v>905</v>
      </c>
      <c r="F248" s="1" t="s">
        <v>885</v>
      </c>
      <c r="G248" s="1" t="s">
        <v>1581</v>
      </c>
      <c r="H248" s="1" t="s">
        <v>1829</v>
      </c>
      <c r="I248" s="1" t="s">
        <v>922</v>
      </c>
      <c r="J248" s="1" t="s">
        <v>922</v>
      </c>
      <c r="K248" s="27">
        <v>45318.675694444442</v>
      </c>
      <c r="M248" s="1" t="s">
        <v>1350</v>
      </c>
      <c r="N248" s="28">
        <v>45316</v>
      </c>
      <c r="O248" s="28">
        <v>45322</v>
      </c>
      <c r="R248" s="1">
        <v>0</v>
      </c>
      <c r="S248" s="1">
        <v>0</v>
      </c>
      <c r="T248" s="1">
        <v>100</v>
      </c>
      <c r="U248" s="27">
        <v>45316.631944444445</v>
      </c>
      <c r="V248" s="27">
        <v>45318.675694444442</v>
      </c>
      <c r="W248" s="1" t="s">
        <v>922</v>
      </c>
      <c r="Z248" s="1" t="s">
        <v>1046</v>
      </c>
      <c r="AA248" s="28">
        <v>45317</v>
      </c>
      <c r="AB248" s="28">
        <v>45317</v>
      </c>
      <c r="AC248" s="1" t="s">
        <v>127</v>
      </c>
      <c r="AD248" s="1" t="s">
        <v>1059</v>
      </c>
      <c r="AE248" s="1" t="s">
        <v>938</v>
      </c>
      <c r="AF248" s="1" t="s">
        <v>939</v>
      </c>
      <c r="AG248" s="29">
        <v>1</v>
      </c>
      <c r="AH248" s="1" t="s">
        <v>994</v>
      </c>
      <c r="AI248" s="1" t="s">
        <v>928</v>
      </c>
      <c r="AJ248" s="1" t="s">
        <v>929</v>
      </c>
      <c r="AK248" s="1" t="s">
        <v>1830</v>
      </c>
      <c r="AL248" s="1" t="s">
        <v>1628</v>
      </c>
      <c r="AM248" s="1" t="s">
        <v>919</v>
      </c>
      <c r="AO248" s="1" t="s">
        <v>919</v>
      </c>
    </row>
    <row r="249" spans="1:41">
      <c r="A249" s="1">
        <v>140026</v>
      </c>
      <c r="B249" s="1" t="s">
        <v>904</v>
      </c>
      <c r="C249" s="1" t="s">
        <v>905</v>
      </c>
      <c r="F249" s="1" t="s">
        <v>885</v>
      </c>
      <c r="G249" s="1" t="s">
        <v>1581</v>
      </c>
      <c r="H249" s="1" t="s">
        <v>1831</v>
      </c>
      <c r="I249" s="1" t="s">
        <v>922</v>
      </c>
      <c r="J249" s="1" t="s">
        <v>922</v>
      </c>
      <c r="K249" s="27">
        <v>45318.449305555558</v>
      </c>
      <c r="M249" s="1" t="s">
        <v>1350</v>
      </c>
      <c r="N249" s="28">
        <v>45316</v>
      </c>
      <c r="O249" s="28">
        <v>45322</v>
      </c>
      <c r="R249" s="1">
        <v>0</v>
      </c>
      <c r="S249" s="1">
        <v>0</v>
      </c>
      <c r="T249" s="1">
        <v>100</v>
      </c>
      <c r="U249" s="27">
        <v>45316.631944444445</v>
      </c>
      <c r="V249" s="27">
        <v>45318.449305555558</v>
      </c>
      <c r="W249" s="1" t="s">
        <v>922</v>
      </c>
      <c r="Z249" s="1" t="s">
        <v>1046</v>
      </c>
      <c r="AA249" s="28">
        <v>45317</v>
      </c>
      <c r="AB249" s="28">
        <v>45317</v>
      </c>
      <c r="AC249" s="1" t="s">
        <v>127</v>
      </c>
      <c r="AD249" s="1" t="s">
        <v>1059</v>
      </c>
      <c r="AE249" s="1" t="s">
        <v>938</v>
      </c>
      <c r="AF249" s="1" t="s">
        <v>939</v>
      </c>
      <c r="AG249" s="29">
        <v>1</v>
      </c>
      <c r="AH249" s="1" t="s">
        <v>928</v>
      </c>
      <c r="AI249" s="1" t="s">
        <v>928</v>
      </c>
      <c r="AJ249" s="1" t="s">
        <v>929</v>
      </c>
      <c r="AK249" s="1" t="s">
        <v>1830</v>
      </c>
      <c r="AL249" s="1" t="s">
        <v>1628</v>
      </c>
      <c r="AM249" s="1" t="s">
        <v>919</v>
      </c>
      <c r="AO249" s="1" t="s">
        <v>919</v>
      </c>
    </row>
    <row r="250" spans="1:41">
      <c r="A250" s="1">
        <v>140025</v>
      </c>
      <c r="B250" s="1" t="s">
        <v>904</v>
      </c>
      <c r="C250" s="1" t="s">
        <v>905</v>
      </c>
      <c r="F250" s="1" t="s">
        <v>885</v>
      </c>
      <c r="G250" s="1" t="s">
        <v>1581</v>
      </c>
      <c r="H250" s="1" t="s">
        <v>1832</v>
      </c>
      <c r="I250" s="1" t="s">
        <v>922</v>
      </c>
      <c r="J250" s="1" t="s">
        <v>981</v>
      </c>
      <c r="K250" s="27">
        <v>45370.390972222223</v>
      </c>
      <c r="M250" s="1" t="s">
        <v>1350</v>
      </c>
      <c r="N250" s="28">
        <v>45316</v>
      </c>
      <c r="O250" s="28">
        <v>45373</v>
      </c>
      <c r="R250" s="1">
        <v>0</v>
      </c>
      <c r="S250" s="1">
        <v>0</v>
      </c>
      <c r="T250" s="1">
        <v>0</v>
      </c>
      <c r="U250" s="27">
        <v>45316.624305555553</v>
      </c>
      <c r="V250" s="27">
        <v>45370.390972222223</v>
      </c>
      <c r="W250" s="1" t="s">
        <v>946</v>
      </c>
      <c r="Z250" s="1" t="s">
        <v>962</v>
      </c>
      <c r="AA250" s="28">
        <v>45370</v>
      </c>
      <c r="AB250" s="28">
        <v>45370</v>
      </c>
      <c r="AC250" s="1" t="s">
        <v>127</v>
      </c>
      <c r="AD250" s="1" t="s">
        <v>1059</v>
      </c>
      <c r="AE250" s="1" t="s">
        <v>938</v>
      </c>
      <c r="AF250" s="1" t="s">
        <v>939</v>
      </c>
      <c r="AG250" s="29">
        <v>1</v>
      </c>
      <c r="AH250" s="1" t="s">
        <v>928</v>
      </c>
      <c r="AI250" s="1" t="s">
        <v>928</v>
      </c>
      <c r="AJ250" s="1" t="s">
        <v>929</v>
      </c>
      <c r="AK250" s="1" t="s">
        <v>949</v>
      </c>
      <c r="AL250" s="1" t="s">
        <v>949</v>
      </c>
      <c r="AM250" s="1" t="s">
        <v>919</v>
      </c>
      <c r="AO250" s="1" t="s">
        <v>919</v>
      </c>
    </row>
    <row r="251" spans="1:41">
      <c r="A251" s="1">
        <v>140024</v>
      </c>
      <c r="B251" s="1" t="s">
        <v>904</v>
      </c>
      <c r="C251" s="1" t="s">
        <v>905</v>
      </c>
      <c r="F251" s="1" t="s">
        <v>885</v>
      </c>
      <c r="G251" s="1" t="s">
        <v>906</v>
      </c>
      <c r="H251" s="1" t="s">
        <v>1833</v>
      </c>
      <c r="I251" s="1" t="s">
        <v>922</v>
      </c>
      <c r="J251" s="1" t="s">
        <v>1101</v>
      </c>
      <c r="K251" s="27">
        <v>45352.597916666666</v>
      </c>
      <c r="M251" s="1" t="s">
        <v>1350</v>
      </c>
      <c r="N251" s="28">
        <v>45316</v>
      </c>
      <c r="O251" s="28">
        <v>45321</v>
      </c>
      <c r="R251" s="1">
        <v>0</v>
      </c>
      <c r="S251" s="1">
        <v>0</v>
      </c>
      <c r="T251" s="1">
        <v>100</v>
      </c>
      <c r="U251" s="27">
        <v>45316.614583333336</v>
      </c>
      <c r="V251" s="27">
        <v>45352.597916666666</v>
      </c>
      <c r="W251" s="1" t="s">
        <v>1101</v>
      </c>
      <c r="Y251" s="1" t="s">
        <v>1834</v>
      </c>
      <c r="Z251" s="1" t="s">
        <v>924</v>
      </c>
      <c r="AA251" s="28">
        <v>45324</v>
      </c>
      <c r="AB251" s="28">
        <v>45324</v>
      </c>
      <c r="AC251" s="1" t="s">
        <v>988</v>
      </c>
      <c r="AD251" s="1" t="s">
        <v>993</v>
      </c>
      <c r="AE251" s="1" t="s">
        <v>938</v>
      </c>
      <c r="AF251" s="1" t="s">
        <v>939</v>
      </c>
      <c r="AG251" s="29">
        <v>1</v>
      </c>
      <c r="AH251" s="1" t="s">
        <v>994</v>
      </c>
      <c r="AI251" s="1" t="s">
        <v>928</v>
      </c>
      <c r="AJ251" s="1" t="s">
        <v>929</v>
      </c>
      <c r="AK251" s="1" t="s">
        <v>1835</v>
      </c>
      <c r="AL251" s="1" t="s">
        <v>1610</v>
      </c>
      <c r="AM251" s="1" t="s">
        <v>919</v>
      </c>
      <c r="AO251" s="1" t="s">
        <v>919</v>
      </c>
    </row>
    <row r="252" spans="1:41">
      <c r="A252" s="1">
        <v>140023</v>
      </c>
      <c r="B252" s="1" t="s">
        <v>904</v>
      </c>
      <c r="C252" s="1" t="s">
        <v>905</v>
      </c>
      <c r="F252" s="1" t="s">
        <v>885</v>
      </c>
      <c r="G252" s="1" t="s">
        <v>1836</v>
      </c>
      <c r="H252" s="1" t="s">
        <v>1837</v>
      </c>
      <c r="I252" s="1" t="s">
        <v>1101</v>
      </c>
      <c r="J252" s="1" t="s">
        <v>1101</v>
      </c>
      <c r="K252" s="27">
        <v>45323.650694444441</v>
      </c>
      <c r="M252" s="1" t="s">
        <v>1159</v>
      </c>
      <c r="N252" s="28">
        <v>45316</v>
      </c>
      <c r="O252" s="28">
        <v>45317</v>
      </c>
      <c r="R252" s="1">
        <v>0</v>
      </c>
      <c r="S252" s="1">
        <v>0</v>
      </c>
      <c r="T252" s="1">
        <v>100</v>
      </c>
      <c r="U252" s="27">
        <v>45316.611805555556</v>
      </c>
      <c r="V252" s="27">
        <v>45323.650694444441</v>
      </c>
      <c r="W252" s="1" t="s">
        <v>1101</v>
      </c>
      <c r="X252" s="1" t="s">
        <v>1838</v>
      </c>
      <c r="Y252" s="1" t="s">
        <v>1839</v>
      </c>
      <c r="Z252" s="1" t="s">
        <v>962</v>
      </c>
      <c r="AA252" s="28">
        <v>45316</v>
      </c>
      <c r="AB252" s="28">
        <v>45317</v>
      </c>
      <c r="AC252" s="1" t="s">
        <v>143</v>
      </c>
      <c r="AD252" s="1" t="s">
        <v>993</v>
      </c>
      <c r="AF252" s="1" t="s">
        <v>939</v>
      </c>
      <c r="AG252" s="29">
        <v>1</v>
      </c>
      <c r="AH252" s="1" t="s">
        <v>914</v>
      </c>
      <c r="AI252" s="1" t="s">
        <v>1840</v>
      </c>
      <c r="AJ252" s="1" t="s">
        <v>929</v>
      </c>
      <c r="AK252" s="1" t="s">
        <v>1841</v>
      </c>
      <c r="AL252" s="1" t="s">
        <v>1842</v>
      </c>
      <c r="AM252" s="1" t="s">
        <v>919</v>
      </c>
      <c r="AO252" s="1" t="s">
        <v>919</v>
      </c>
    </row>
    <row r="253" spans="1:41">
      <c r="A253" s="1">
        <v>140018</v>
      </c>
      <c r="B253" s="1" t="s">
        <v>904</v>
      </c>
      <c r="C253" s="1" t="s">
        <v>905</v>
      </c>
      <c r="F253" s="1" t="s">
        <v>885</v>
      </c>
      <c r="G253" s="1" t="s">
        <v>1042</v>
      </c>
      <c r="H253" s="1" t="s">
        <v>1843</v>
      </c>
      <c r="I253" s="1" t="s">
        <v>922</v>
      </c>
      <c r="J253" s="1" t="s">
        <v>1101</v>
      </c>
      <c r="K253" s="27">
        <v>45318.675694444442</v>
      </c>
      <c r="M253" s="1" t="s">
        <v>1350</v>
      </c>
      <c r="N253" s="28">
        <v>45316</v>
      </c>
      <c r="O253" s="28">
        <v>45317</v>
      </c>
      <c r="R253" s="1">
        <v>0</v>
      </c>
      <c r="S253" s="1">
        <v>0</v>
      </c>
      <c r="T253" s="1">
        <v>100</v>
      </c>
      <c r="U253" s="27">
        <v>45316.59375</v>
      </c>
      <c r="V253" s="27">
        <v>45318.675694444442</v>
      </c>
      <c r="W253" s="1" t="s">
        <v>922</v>
      </c>
      <c r="X253" s="1" t="s">
        <v>1844</v>
      </c>
      <c r="Y253" s="1" t="s">
        <v>1845</v>
      </c>
      <c r="Z253" s="1" t="s">
        <v>924</v>
      </c>
      <c r="AA253" s="28">
        <v>45317</v>
      </c>
      <c r="AB253" s="28">
        <v>45317</v>
      </c>
      <c r="AC253" s="1" t="s">
        <v>140</v>
      </c>
      <c r="AD253" s="1" t="s">
        <v>1059</v>
      </c>
      <c r="AE253" s="1" t="s">
        <v>938</v>
      </c>
      <c r="AF253" s="1" t="s">
        <v>939</v>
      </c>
      <c r="AG253" s="29">
        <v>1</v>
      </c>
      <c r="AH253" s="1" t="s">
        <v>947</v>
      </c>
      <c r="AI253" s="1" t="s">
        <v>915</v>
      </c>
      <c r="AJ253" s="1" t="s">
        <v>929</v>
      </c>
      <c r="AK253" s="1" t="s">
        <v>1846</v>
      </c>
      <c r="AL253" s="1" t="s">
        <v>1847</v>
      </c>
      <c r="AM253" s="1" t="s">
        <v>919</v>
      </c>
      <c r="AO253" s="1" t="s">
        <v>919</v>
      </c>
    </row>
    <row r="254" spans="1:41">
      <c r="A254" s="1">
        <v>140015</v>
      </c>
      <c r="B254" s="1" t="s">
        <v>904</v>
      </c>
      <c r="C254" s="1" t="s">
        <v>905</v>
      </c>
      <c r="F254" s="1" t="s">
        <v>885</v>
      </c>
      <c r="G254" s="1" t="s">
        <v>1042</v>
      </c>
      <c r="H254" s="1" t="s">
        <v>1848</v>
      </c>
      <c r="I254" s="1" t="s">
        <v>922</v>
      </c>
      <c r="J254" s="1" t="s">
        <v>1101</v>
      </c>
      <c r="K254" s="27">
        <v>45369.431250000001</v>
      </c>
      <c r="M254" s="1" t="s">
        <v>1350</v>
      </c>
      <c r="N254" s="28">
        <v>45316</v>
      </c>
      <c r="O254" s="28">
        <v>45373</v>
      </c>
      <c r="R254" s="1">
        <v>8</v>
      </c>
      <c r="S254" s="1">
        <v>8</v>
      </c>
      <c r="T254" s="1">
        <v>100</v>
      </c>
      <c r="U254" s="27">
        <v>45316.584027777775</v>
      </c>
      <c r="V254" s="27">
        <v>45369.431250000001</v>
      </c>
      <c r="W254" s="1" t="s">
        <v>1101</v>
      </c>
      <c r="Y254" s="1" t="s">
        <v>1849</v>
      </c>
      <c r="Z254" s="1" t="s">
        <v>962</v>
      </c>
      <c r="AA254" s="28">
        <v>45320</v>
      </c>
      <c r="AB254" s="28">
        <v>45369</v>
      </c>
      <c r="AC254" s="1" t="s">
        <v>127</v>
      </c>
      <c r="AD254" s="1" t="s">
        <v>1059</v>
      </c>
      <c r="AE254" s="1" t="s">
        <v>938</v>
      </c>
      <c r="AF254" s="1" t="s">
        <v>939</v>
      </c>
      <c r="AG254" s="29">
        <v>1</v>
      </c>
      <c r="AH254" s="1" t="s">
        <v>947</v>
      </c>
      <c r="AI254" s="1" t="s">
        <v>928</v>
      </c>
      <c r="AJ254" s="1" t="s">
        <v>929</v>
      </c>
      <c r="AK254" s="1" t="s">
        <v>1850</v>
      </c>
      <c r="AL254" s="1" t="s">
        <v>1851</v>
      </c>
      <c r="AM254" s="1" t="s">
        <v>919</v>
      </c>
      <c r="AO254" s="1" t="s">
        <v>919</v>
      </c>
    </row>
    <row r="255" spans="1:41">
      <c r="A255" s="1">
        <v>139999</v>
      </c>
      <c r="B255" s="1" t="s">
        <v>904</v>
      </c>
      <c r="C255" s="1" t="s">
        <v>905</v>
      </c>
      <c r="F255" s="1" t="s">
        <v>885</v>
      </c>
      <c r="G255" s="1" t="s">
        <v>906</v>
      </c>
      <c r="H255" s="1" t="s">
        <v>1852</v>
      </c>
      <c r="I255" s="1" t="s">
        <v>1101</v>
      </c>
      <c r="J255" s="1" t="s">
        <v>1101</v>
      </c>
      <c r="K255" s="27">
        <v>45327.487500000003</v>
      </c>
      <c r="N255" s="28">
        <v>45316</v>
      </c>
      <c r="O255" s="28">
        <v>45317</v>
      </c>
      <c r="R255" s="1">
        <v>0</v>
      </c>
      <c r="S255" s="1">
        <v>0</v>
      </c>
      <c r="T255" s="1">
        <v>100</v>
      </c>
      <c r="U255" s="27">
        <v>45316.443055555559</v>
      </c>
      <c r="V255" s="27">
        <v>45327.487500000003</v>
      </c>
      <c r="W255" s="1" t="s">
        <v>1101</v>
      </c>
      <c r="Y255" s="1" t="s">
        <v>1853</v>
      </c>
      <c r="Z255" s="1" t="s">
        <v>962</v>
      </c>
      <c r="AA255" s="28">
        <v>45322</v>
      </c>
      <c r="AB255" s="28">
        <v>45322</v>
      </c>
      <c r="AC255" s="1" t="s">
        <v>113</v>
      </c>
      <c r="AD255" s="1" t="s">
        <v>993</v>
      </c>
      <c r="AF255" s="1" t="s">
        <v>939</v>
      </c>
      <c r="AG255" s="29">
        <v>1</v>
      </c>
      <c r="AH255" s="1" t="s">
        <v>914</v>
      </c>
      <c r="AI255" s="1" t="s">
        <v>928</v>
      </c>
      <c r="AJ255" s="1" t="s">
        <v>929</v>
      </c>
      <c r="AK255" s="1" t="s">
        <v>1854</v>
      </c>
      <c r="AL255" s="1" t="s">
        <v>1855</v>
      </c>
      <c r="AM255" s="1" t="s">
        <v>919</v>
      </c>
      <c r="AO255" s="1" t="s">
        <v>919</v>
      </c>
    </row>
    <row r="256" spans="1:41">
      <c r="A256" s="1">
        <v>139994</v>
      </c>
      <c r="B256" s="1" t="s">
        <v>904</v>
      </c>
      <c r="C256" s="1" t="s">
        <v>905</v>
      </c>
      <c r="F256" s="1" t="s">
        <v>885</v>
      </c>
      <c r="G256" s="1" t="s">
        <v>1581</v>
      </c>
      <c r="H256" s="1" t="s">
        <v>1856</v>
      </c>
      <c r="I256" s="1" t="s">
        <v>981</v>
      </c>
      <c r="J256" s="1" t="s">
        <v>922</v>
      </c>
      <c r="K256" s="27">
        <v>45316.617361111108</v>
      </c>
      <c r="M256" s="1" t="s">
        <v>1350</v>
      </c>
      <c r="N256" s="28">
        <v>45313</v>
      </c>
      <c r="O256" s="28">
        <v>45316</v>
      </c>
      <c r="R256" s="1">
        <v>0</v>
      </c>
      <c r="S256" s="1">
        <v>0</v>
      </c>
      <c r="T256" s="1">
        <v>100</v>
      </c>
      <c r="U256" s="27">
        <v>45316.406944444447</v>
      </c>
      <c r="V256" s="27">
        <v>45316.617361111108</v>
      </c>
      <c r="W256" s="1" t="s">
        <v>922</v>
      </c>
      <c r="Z256" s="1" t="s">
        <v>1046</v>
      </c>
      <c r="AA256" s="28">
        <v>45316</v>
      </c>
      <c r="AB256" s="28">
        <v>45316</v>
      </c>
      <c r="AC256" s="1" t="s">
        <v>988</v>
      </c>
      <c r="AD256" s="1" t="s">
        <v>1059</v>
      </c>
      <c r="AF256" s="1" t="s">
        <v>939</v>
      </c>
      <c r="AG256" s="29">
        <v>1</v>
      </c>
      <c r="AH256" s="1" t="s">
        <v>914</v>
      </c>
      <c r="AI256" s="1" t="s">
        <v>928</v>
      </c>
      <c r="AJ256" s="1" t="s">
        <v>929</v>
      </c>
      <c r="AK256" s="1" t="s">
        <v>1857</v>
      </c>
      <c r="AL256" s="1" t="s">
        <v>1709</v>
      </c>
      <c r="AM256" s="1" t="s">
        <v>919</v>
      </c>
      <c r="AO256" s="1" t="s">
        <v>919</v>
      </c>
    </row>
    <row r="257" spans="1:41">
      <c r="A257" s="1">
        <v>139962</v>
      </c>
      <c r="B257" s="1" t="s">
        <v>904</v>
      </c>
      <c r="C257" s="1" t="s">
        <v>905</v>
      </c>
      <c r="F257" s="1" t="s">
        <v>885</v>
      </c>
      <c r="G257" s="1" t="s">
        <v>906</v>
      </c>
      <c r="H257" s="1" t="s">
        <v>1858</v>
      </c>
      <c r="I257" s="1" t="s">
        <v>922</v>
      </c>
      <c r="J257" s="1" t="s">
        <v>922</v>
      </c>
      <c r="K257" s="27">
        <v>45327.452777777777</v>
      </c>
      <c r="M257" s="1" t="s">
        <v>1350</v>
      </c>
      <c r="N257" s="28">
        <v>45315</v>
      </c>
      <c r="O257" s="28">
        <v>45316</v>
      </c>
      <c r="R257" s="1">
        <v>0</v>
      </c>
      <c r="S257" s="1">
        <v>0</v>
      </c>
      <c r="T257" s="1">
        <v>100</v>
      </c>
      <c r="U257" s="27">
        <v>45315.744444444441</v>
      </c>
      <c r="V257" s="27">
        <v>45327.452777777777</v>
      </c>
      <c r="W257" s="1" t="s">
        <v>922</v>
      </c>
      <c r="Y257" s="1" t="s">
        <v>1859</v>
      </c>
      <c r="Z257" s="1" t="s">
        <v>924</v>
      </c>
      <c r="AA257" s="28">
        <v>45316</v>
      </c>
      <c r="AB257" s="28">
        <v>45316</v>
      </c>
      <c r="AC257" s="1" t="s">
        <v>1860</v>
      </c>
      <c r="AD257" s="1" t="s">
        <v>993</v>
      </c>
      <c r="AE257" s="1" t="s">
        <v>938</v>
      </c>
      <c r="AF257" s="1" t="s">
        <v>939</v>
      </c>
      <c r="AG257" s="29">
        <v>1</v>
      </c>
      <c r="AH257" s="1" t="s">
        <v>947</v>
      </c>
      <c r="AI257" s="1" t="s">
        <v>915</v>
      </c>
      <c r="AJ257" s="1" t="s">
        <v>929</v>
      </c>
      <c r="AK257" s="1" t="s">
        <v>1861</v>
      </c>
      <c r="AL257" s="1" t="s">
        <v>1862</v>
      </c>
      <c r="AM257" s="1" t="s">
        <v>919</v>
      </c>
      <c r="AO257" s="1" t="s">
        <v>919</v>
      </c>
    </row>
    <row r="258" spans="1:41">
      <c r="A258" s="1">
        <v>139960</v>
      </c>
      <c r="B258" s="1" t="s">
        <v>904</v>
      </c>
      <c r="C258" s="1" t="s">
        <v>905</v>
      </c>
      <c r="F258" s="1" t="s">
        <v>885</v>
      </c>
      <c r="G258" s="1" t="s">
        <v>906</v>
      </c>
      <c r="H258" s="1" t="s">
        <v>1863</v>
      </c>
      <c r="I258" s="1" t="s">
        <v>922</v>
      </c>
      <c r="J258" s="1" t="s">
        <v>922</v>
      </c>
      <c r="K258" s="27">
        <v>45327.582638888889</v>
      </c>
      <c r="M258" s="1" t="s">
        <v>1350</v>
      </c>
      <c r="N258" s="28">
        <v>45315</v>
      </c>
      <c r="O258" s="28">
        <v>45316</v>
      </c>
      <c r="R258" s="1">
        <v>0</v>
      </c>
      <c r="S258" s="1">
        <v>0</v>
      </c>
      <c r="T258" s="1">
        <v>100</v>
      </c>
      <c r="U258" s="27">
        <v>45315.722916666666</v>
      </c>
      <c r="V258" s="27">
        <v>45327.582638888889</v>
      </c>
      <c r="W258" s="1" t="s">
        <v>922</v>
      </c>
      <c r="Y258" s="1" t="s">
        <v>1864</v>
      </c>
      <c r="Z258" s="1" t="s">
        <v>924</v>
      </c>
      <c r="AA258" s="28">
        <v>45316</v>
      </c>
      <c r="AB258" s="28">
        <v>45316</v>
      </c>
      <c r="AC258" s="1" t="s">
        <v>133</v>
      </c>
      <c r="AD258" s="1" t="s">
        <v>993</v>
      </c>
      <c r="AE258" s="1" t="s">
        <v>938</v>
      </c>
      <c r="AF258" s="1" t="s">
        <v>939</v>
      </c>
      <c r="AG258" s="29">
        <v>1</v>
      </c>
      <c r="AH258" s="1" t="s">
        <v>914</v>
      </c>
      <c r="AI258" s="1" t="s">
        <v>915</v>
      </c>
      <c r="AJ258" s="1" t="s">
        <v>929</v>
      </c>
      <c r="AK258" s="1" t="s">
        <v>1865</v>
      </c>
      <c r="AL258" s="1" t="s">
        <v>1866</v>
      </c>
      <c r="AM258" s="1" t="s">
        <v>919</v>
      </c>
      <c r="AO258" s="1" t="s">
        <v>919</v>
      </c>
    </row>
    <row r="259" spans="1:41">
      <c r="A259" s="1">
        <v>139958</v>
      </c>
      <c r="B259" s="1" t="s">
        <v>904</v>
      </c>
      <c r="C259" s="1" t="s">
        <v>905</v>
      </c>
      <c r="F259" s="1" t="s">
        <v>885</v>
      </c>
      <c r="G259" s="1" t="s">
        <v>906</v>
      </c>
      <c r="H259" s="1" t="s">
        <v>1867</v>
      </c>
      <c r="I259" s="1" t="s">
        <v>922</v>
      </c>
      <c r="J259" s="1" t="s">
        <v>922</v>
      </c>
      <c r="K259" s="27">
        <v>45329.685416666667</v>
      </c>
      <c r="M259" s="1" t="s">
        <v>1350</v>
      </c>
      <c r="N259" s="28">
        <v>45315</v>
      </c>
      <c r="O259" s="28">
        <v>45316</v>
      </c>
      <c r="P259" s="1">
        <v>4</v>
      </c>
      <c r="Q259" s="1">
        <v>4</v>
      </c>
      <c r="R259" s="1">
        <v>4</v>
      </c>
      <c r="S259" s="1">
        <v>4</v>
      </c>
      <c r="T259" s="1">
        <v>100</v>
      </c>
      <c r="U259" s="27">
        <v>45315.712500000001</v>
      </c>
      <c r="V259" s="27">
        <v>45329.685416666667</v>
      </c>
      <c r="W259" s="1" t="s">
        <v>922</v>
      </c>
      <c r="Y259" s="1" t="s">
        <v>1868</v>
      </c>
      <c r="Z259" s="1" t="s">
        <v>924</v>
      </c>
      <c r="AA259" s="28">
        <v>45316</v>
      </c>
      <c r="AB259" s="28">
        <v>45323</v>
      </c>
      <c r="AC259" s="1" t="s">
        <v>133</v>
      </c>
      <c r="AD259" s="1" t="s">
        <v>993</v>
      </c>
      <c r="AE259" s="1" t="s">
        <v>938</v>
      </c>
      <c r="AF259" s="1" t="s">
        <v>939</v>
      </c>
      <c r="AG259" s="29">
        <v>1</v>
      </c>
      <c r="AH259" s="1" t="s">
        <v>994</v>
      </c>
      <c r="AI259" s="1" t="s">
        <v>915</v>
      </c>
      <c r="AJ259" s="1" t="s">
        <v>929</v>
      </c>
      <c r="AK259" s="1" t="s">
        <v>1869</v>
      </c>
      <c r="AL259" s="1" t="s">
        <v>1870</v>
      </c>
      <c r="AM259" s="1" t="s">
        <v>919</v>
      </c>
      <c r="AO259" s="1" t="s">
        <v>919</v>
      </c>
    </row>
    <row r="260" spans="1:41">
      <c r="A260" s="1">
        <v>139953</v>
      </c>
      <c r="B260" s="1" t="s">
        <v>904</v>
      </c>
      <c r="C260" s="1" t="s">
        <v>905</v>
      </c>
      <c r="F260" s="1" t="s">
        <v>885</v>
      </c>
      <c r="G260" s="1" t="s">
        <v>906</v>
      </c>
      <c r="H260" s="1" t="s">
        <v>1871</v>
      </c>
      <c r="I260" s="1" t="s">
        <v>922</v>
      </c>
      <c r="J260" s="1" t="s">
        <v>909</v>
      </c>
      <c r="K260" s="27">
        <v>45339.393055555556</v>
      </c>
      <c r="M260" s="1" t="s">
        <v>1350</v>
      </c>
      <c r="N260" s="28">
        <v>45315</v>
      </c>
      <c r="O260" s="28">
        <v>45316</v>
      </c>
      <c r="R260" s="1">
        <v>3</v>
      </c>
      <c r="S260" s="1">
        <v>3</v>
      </c>
      <c r="T260" s="1">
        <v>100</v>
      </c>
      <c r="U260" s="27">
        <v>45315.663888888892</v>
      </c>
      <c r="V260" s="27">
        <v>45339.393055555556</v>
      </c>
      <c r="W260" s="1" t="s">
        <v>922</v>
      </c>
      <c r="Y260" s="1" t="s">
        <v>1872</v>
      </c>
      <c r="Z260" s="1" t="s">
        <v>924</v>
      </c>
      <c r="AA260" s="28">
        <v>45316</v>
      </c>
      <c r="AB260" s="28">
        <v>45316</v>
      </c>
      <c r="AC260" s="1" t="s">
        <v>133</v>
      </c>
      <c r="AD260" s="1" t="s">
        <v>993</v>
      </c>
      <c r="AE260" s="1" t="s">
        <v>938</v>
      </c>
      <c r="AF260" s="1" t="s">
        <v>939</v>
      </c>
      <c r="AG260" s="29">
        <v>1</v>
      </c>
      <c r="AH260" s="1" t="s">
        <v>994</v>
      </c>
      <c r="AI260" s="1" t="s">
        <v>915</v>
      </c>
      <c r="AJ260" s="1" t="s">
        <v>929</v>
      </c>
      <c r="AK260" s="1" t="s">
        <v>1873</v>
      </c>
      <c r="AL260" s="1" t="s">
        <v>1874</v>
      </c>
      <c r="AM260" s="1" t="s">
        <v>919</v>
      </c>
      <c r="AO260" s="1" t="s">
        <v>919</v>
      </c>
    </row>
    <row r="261" spans="1:41">
      <c r="A261" s="1">
        <v>139946</v>
      </c>
      <c r="B261" s="1" t="s">
        <v>904</v>
      </c>
      <c r="C261" s="1" t="s">
        <v>905</v>
      </c>
      <c r="F261" s="1" t="s">
        <v>885</v>
      </c>
      <c r="G261" s="1" t="s">
        <v>906</v>
      </c>
      <c r="H261" s="1" t="s">
        <v>1875</v>
      </c>
      <c r="I261" s="1" t="s">
        <v>922</v>
      </c>
      <c r="J261" s="1" t="s">
        <v>922</v>
      </c>
      <c r="K261" s="27">
        <v>45329.65902777778</v>
      </c>
      <c r="M261" s="1" t="s">
        <v>1350</v>
      </c>
      <c r="N261" s="28">
        <v>45315</v>
      </c>
      <c r="O261" s="28">
        <v>45317</v>
      </c>
      <c r="R261" s="1">
        <v>0</v>
      </c>
      <c r="S261" s="1">
        <v>0</v>
      </c>
      <c r="T261" s="1">
        <v>100</v>
      </c>
      <c r="U261" s="27">
        <v>45315.587500000001</v>
      </c>
      <c r="V261" s="27">
        <v>45329.65902777778</v>
      </c>
      <c r="W261" s="1" t="s">
        <v>922</v>
      </c>
      <c r="Y261" s="1" t="s">
        <v>1876</v>
      </c>
      <c r="Z261" s="1" t="s">
        <v>924</v>
      </c>
      <c r="AA261" s="28">
        <v>45315</v>
      </c>
      <c r="AB261" s="28">
        <v>45315</v>
      </c>
      <c r="AC261" s="1" t="s">
        <v>129</v>
      </c>
      <c r="AD261" s="1" t="s">
        <v>993</v>
      </c>
      <c r="AE261" s="1" t="s">
        <v>938</v>
      </c>
      <c r="AF261" s="1" t="s">
        <v>939</v>
      </c>
      <c r="AG261" s="29">
        <v>1</v>
      </c>
      <c r="AH261" s="1" t="s">
        <v>994</v>
      </c>
      <c r="AI261" s="1" t="s">
        <v>915</v>
      </c>
      <c r="AJ261" s="1" t="s">
        <v>929</v>
      </c>
      <c r="AK261" s="1" t="s">
        <v>1877</v>
      </c>
      <c r="AL261" s="1" t="s">
        <v>1878</v>
      </c>
      <c r="AM261" s="1" t="s">
        <v>919</v>
      </c>
      <c r="AO261" s="1" t="s">
        <v>919</v>
      </c>
    </row>
    <row r="262" spans="1:41">
      <c r="A262" s="1">
        <v>139903</v>
      </c>
      <c r="B262" s="1" t="s">
        <v>904</v>
      </c>
      <c r="C262" s="1" t="s">
        <v>905</v>
      </c>
      <c r="F262" s="1" t="s">
        <v>885</v>
      </c>
      <c r="G262" s="1" t="s">
        <v>906</v>
      </c>
      <c r="H262" s="1" t="s">
        <v>1879</v>
      </c>
      <c r="I262" s="1" t="s">
        <v>922</v>
      </c>
      <c r="J262" s="1" t="s">
        <v>922</v>
      </c>
      <c r="K262" s="27">
        <v>45327.581944444442</v>
      </c>
      <c r="M262" s="1" t="s">
        <v>1350</v>
      </c>
      <c r="N262" s="28">
        <v>45314</v>
      </c>
      <c r="O262" s="28">
        <v>45315</v>
      </c>
      <c r="R262" s="1">
        <v>0</v>
      </c>
      <c r="S262" s="1">
        <v>0</v>
      </c>
      <c r="T262" s="1">
        <v>100</v>
      </c>
      <c r="U262" s="27">
        <v>45314.633333333331</v>
      </c>
      <c r="V262" s="27">
        <v>45327.581944444442</v>
      </c>
      <c r="W262" s="1" t="s">
        <v>922</v>
      </c>
      <c r="Y262" s="1" t="s">
        <v>1880</v>
      </c>
      <c r="Z262" s="1" t="s">
        <v>924</v>
      </c>
      <c r="AA262" s="28">
        <v>45315</v>
      </c>
      <c r="AB262" s="28">
        <v>45315</v>
      </c>
      <c r="AC262" s="1" t="s">
        <v>128</v>
      </c>
      <c r="AD262" s="1" t="s">
        <v>993</v>
      </c>
      <c r="AE262" s="1" t="s">
        <v>938</v>
      </c>
      <c r="AF262" s="1" t="s">
        <v>939</v>
      </c>
      <c r="AG262" s="29">
        <v>1</v>
      </c>
      <c r="AH262" s="1" t="s">
        <v>947</v>
      </c>
      <c r="AI262" s="1" t="s">
        <v>915</v>
      </c>
      <c r="AJ262" s="1" t="s">
        <v>929</v>
      </c>
      <c r="AK262" s="1" t="s">
        <v>1881</v>
      </c>
      <c r="AL262" s="1" t="s">
        <v>1882</v>
      </c>
      <c r="AM262" s="1" t="s">
        <v>919</v>
      </c>
      <c r="AO262" s="1" t="s">
        <v>919</v>
      </c>
    </row>
    <row r="263" spans="1:41">
      <c r="A263" s="1">
        <v>139902</v>
      </c>
      <c r="B263" s="1" t="s">
        <v>904</v>
      </c>
      <c r="C263" s="1" t="s">
        <v>905</v>
      </c>
      <c r="F263" s="1" t="s">
        <v>885</v>
      </c>
      <c r="G263" s="1" t="s">
        <v>906</v>
      </c>
      <c r="H263" s="1" t="s">
        <v>1883</v>
      </c>
      <c r="I263" s="1" t="s">
        <v>1223</v>
      </c>
      <c r="J263" s="1" t="s">
        <v>946</v>
      </c>
      <c r="K263" s="27">
        <v>45392.454861111109</v>
      </c>
      <c r="N263" s="28">
        <v>45314</v>
      </c>
      <c r="O263" s="28">
        <v>45391</v>
      </c>
      <c r="R263" s="1">
        <v>10</v>
      </c>
      <c r="S263" s="1">
        <v>10</v>
      </c>
      <c r="T263" s="1">
        <v>100</v>
      </c>
      <c r="U263" s="27">
        <v>45314.626388888886</v>
      </c>
      <c r="V263" s="27">
        <v>45392.454861111109</v>
      </c>
      <c r="W263" s="1" t="s">
        <v>909</v>
      </c>
      <c r="Z263" s="1" t="s">
        <v>962</v>
      </c>
      <c r="AA263" s="28">
        <v>45321</v>
      </c>
      <c r="AB263" s="28">
        <v>45391</v>
      </c>
      <c r="AC263" s="1" t="s">
        <v>99</v>
      </c>
      <c r="AD263" s="1" t="s">
        <v>993</v>
      </c>
      <c r="AF263" s="1" t="s">
        <v>939</v>
      </c>
      <c r="AG263" s="29">
        <v>1</v>
      </c>
      <c r="AH263" s="1" t="s">
        <v>947</v>
      </c>
      <c r="AI263" s="1" t="s">
        <v>928</v>
      </c>
      <c r="AJ263" s="1" t="s">
        <v>948</v>
      </c>
      <c r="AK263" s="1" t="s">
        <v>1884</v>
      </c>
      <c r="AL263" s="1" t="s">
        <v>1885</v>
      </c>
      <c r="AM263" s="1" t="s">
        <v>919</v>
      </c>
      <c r="AO263" s="1" t="s">
        <v>919</v>
      </c>
    </row>
    <row r="264" spans="1:41">
      <c r="A264" s="1">
        <v>139899</v>
      </c>
      <c r="B264" s="1" t="s">
        <v>904</v>
      </c>
      <c r="C264" s="1" t="s">
        <v>905</v>
      </c>
      <c r="F264" s="1" t="s">
        <v>885</v>
      </c>
      <c r="G264" s="1" t="s">
        <v>906</v>
      </c>
      <c r="H264" s="1" t="s">
        <v>1886</v>
      </c>
      <c r="I264" s="1" t="s">
        <v>922</v>
      </c>
      <c r="J264" s="1" t="s">
        <v>922</v>
      </c>
      <c r="K264" s="27">
        <v>45350.420138888891</v>
      </c>
      <c r="M264" s="1" t="s">
        <v>1350</v>
      </c>
      <c r="N264" s="28">
        <v>45314</v>
      </c>
      <c r="O264" s="28">
        <v>45315</v>
      </c>
      <c r="R264" s="1">
        <v>0</v>
      </c>
      <c r="S264" s="1">
        <v>0</v>
      </c>
      <c r="T264" s="1">
        <v>100</v>
      </c>
      <c r="U264" s="27">
        <v>45314.601388888892</v>
      </c>
      <c r="V264" s="27">
        <v>45350.420138888891</v>
      </c>
      <c r="W264" s="1" t="s">
        <v>922</v>
      </c>
      <c r="Y264" s="1" t="s">
        <v>1887</v>
      </c>
      <c r="Z264" s="1" t="s">
        <v>962</v>
      </c>
      <c r="AA264" s="28">
        <v>45315</v>
      </c>
      <c r="AB264" s="28">
        <v>45315</v>
      </c>
      <c r="AC264" s="1" t="s">
        <v>128</v>
      </c>
      <c r="AD264" s="1" t="s">
        <v>993</v>
      </c>
      <c r="AE264" s="1" t="s">
        <v>938</v>
      </c>
      <c r="AF264" s="1" t="s">
        <v>939</v>
      </c>
      <c r="AG264" s="29">
        <v>1</v>
      </c>
      <c r="AH264" s="1" t="s">
        <v>947</v>
      </c>
      <c r="AI264" s="1" t="s">
        <v>915</v>
      </c>
      <c r="AJ264" s="1" t="s">
        <v>929</v>
      </c>
      <c r="AK264" s="1" t="s">
        <v>1888</v>
      </c>
      <c r="AL264" s="1" t="s">
        <v>1889</v>
      </c>
      <c r="AM264" s="1" t="s">
        <v>919</v>
      </c>
      <c r="AO264" s="1" t="s">
        <v>919</v>
      </c>
    </row>
    <row r="265" spans="1:41">
      <c r="A265" s="1">
        <v>139896</v>
      </c>
      <c r="B265" s="1" t="s">
        <v>904</v>
      </c>
      <c r="C265" s="1" t="s">
        <v>905</v>
      </c>
      <c r="F265" s="1" t="s">
        <v>885</v>
      </c>
      <c r="G265" s="1" t="s">
        <v>906</v>
      </c>
      <c r="H265" s="1" t="s">
        <v>1890</v>
      </c>
      <c r="I265" s="1" t="s">
        <v>922</v>
      </c>
      <c r="J265" s="1" t="s">
        <v>1891</v>
      </c>
      <c r="K265" s="27">
        <v>45349.693055555559</v>
      </c>
      <c r="M265" s="1" t="s">
        <v>1350</v>
      </c>
      <c r="N265" s="28">
        <v>45314</v>
      </c>
      <c r="O265" s="28">
        <v>45314</v>
      </c>
      <c r="R265" s="1">
        <v>1</v>
      </c>
      <c r="S265" s="1">
        <v>1</v>
      </c>
      <c r="T265" s="1">
        <v>100</v>
      </c>
      <c r="U265" s="27">
        <v>45314.584722222222</v>
      </c>
      <c r="V265" s="27">
        <v>45349.693055555559</v>
      </c>
      <c r="W265" s="1" t="s">
        <v>922</v>
      </c>
      <c r="Y265" s="1" t="s">
        <v>1892</v>
      </c>
      <c r="Z265" s="1" t="s">
        <v>962</v>
      </c>
      <c r="AA265" s="28">
        <v>45314</v>
      </c>
      <c r="AB265" s="28">
        <v>45314</v>
      </c>
      <c r="AC265" s="1" t="s">
        <v>128</v>
      </c>
      <c r="AD265" s="1" t="s">
        <v>1059</v>
      </c>
      <c r="AE265" s="1" t="s">
        <v>938</v>
      </c>
      <c r="AF265" s="1" t="s">
        <v>939</v>
      </c>
      <c r="AG265" s="29">
        <v>1</v>
      </c>
      <c r="AH265" s="1" t="s">
        <v>994</v>
      </c>
      <c r="AI265" s="1" t="s">
        <v>915</v>
      </c>
      <c r="AJ265" s="1" t="s">
        <v>929</v>
      </c>
      <c r="AK265" s="1" t="s">
        <v>1893</v>
      </c>
      <c r="AL265" s="1" t="s">
        <v>1894</v>
      </c>
      <c r="AM265" s="1" t="s">
        <v>919</v>
      </c>
      <c r="AO265" s="1" t="s">
        <v>919</v>
      </c>
    </row>
    <row r="266" spans="1:41">
      <c r="A266" s="1">
        <v>139895</v>
      </c>
      <c r="B266" s="1" t="s">
        <v>904</v>
      </c>
      <c r="C266" s="1" t="s">
        <v>905</v>
      </c>
      <c r="F266" s="1" t="s">
        <v>885</v>
      </c>
      <c r="G266" s="1" t="s">
        <v>906</v>
      </c>
      <c r="H266" s="1" t="s">
        <v>1895</v>
      </c>
      <c r="I266" s="1" t="s">
        <v>922</v>
      </c>
      <c r="J266" s="1" t="s">
        <v>922</v>
      </c>
      <c r="K266" s="27">
        <v>45327.581250000003</v>
      </c>
      <c r="M266" s="1" t="s">
        <v>1350</v>
      </c>
      <c r="N266" s="28">
        <v>45314</v>
      </c>
      <c r="O266" s="28">
        <v>45314</v>
      </c>
      <c r="R266" s="1">
        <v>0</v>
      </c>
      <c r="S266" s="1">
        <v>0</v>
      </c>
      <c r="T266" s="1">
        <v>100</v>
      </c>
      <c r="U266" s="27">
        <v>45314.579861111109</v>
      </c>
      <c r="V266" s="27">
        <v>45327.581250000003</v>
      </c>
      <c r="W266" s="1" t="s">
        <v>922</v>
      </c>
      <c r="Y266" s="1" t="s">
        <v>1896</v>
      </c>
      <c r="Z266" s="1" t="s">
        <v>962</v>
      </c>
      <c r="AA266" s="28">
        <v>45314</v>
      </c>
      <c r="AB266" s="28">
        <v>45314</v>
      </c>
      <c r="AC266" s="1" t="s">
        <v>128</v>
      </c>
      <c r="AD266" s="1" t="s">
        <v>993</v>
      </c>
      <c r="AE266" s="1" t="s">
        <v>938</v>
      </c>
      <c r="AF266" s="1" t="s">
        <v>939</v>
      </c>
      <c r="AG266" s="29">
        <v>1</v>
      </c>
      <c r="AH266" s="1" t="s">
        <v>947</v>
      </c>
      <c r="AI266" s="1" t="s">
        <v>1039</v>
      </c>
      <c r="AJ266" s="1" t="s">
        <v>929</v>
      </c>
      <c r="AK266" s="1" t="s">
        <v>1897</v>
      </c>
      <c r="AL266" s="1" t="s">
        <v>1898</v>
      </c>
      <c r="AM266" s="1" t="s">
        <v>919</v>
      </c>
      <c r="AO266" s="1" t="s">
        <v>919</v>
      </c>
    </row>
    <row r="267" spans="1:41">
      <c r="A267" s="1">
        <v>139854</v>
      </c>
      <c r="B267" s="1" t="s">
        <v>904</v>
      </c>
      <c r="C267" s="1" t="s">
        <v>905</v>
      </c>
      <c r="F267" s="1" t="s">
        <v>885</v>
      </c>
      <c r="G267" s="1" t="s">
        <v>906</v>
      </c>
      <c r="H267" s="1" t="s">
        <v>1899</v>
      </c>
      <c r="I267" s="1" t="s">
        <v>922</v>
      </c>
      <c r="J267" s="1" t="s">
        <v>922</v>
      </c>
      <c r="K267" s="27">
        <v>45339.397916666669</v>
      </c>
      <c r="N267" s="28">
        <v>45313</v>
      </c>
      <c r="O267" s="28">
        <v>45315</v>
      </c>
      <c r="R267" s="1">
        <v>0</v>
      </c>
      <c r="S267" s="1">
        <v>0</v>
      </c>
      <c r="T267" s="1">
        <v>100</v>
      </c>
      <c r="U267" s="27">
        <v>45313.711111111108</v>
      </c>
      <c r="V267" s="27">
        <v>45339.397916666669</v>
      </c>
      <c r="W267" s="1" t="s">
        <v>922</v>
      </c>
      <c r="Y267" s="1" t="s">
        <v>1900</v>
      </c>
      <c r="Z267" s="1" t="s">
        <v>924</v>
      </c>
      <c r="AA267" s="28">
        <v>45315</v>
      </c>
      <c r="AB267" s="28">
        <v>45315</v>
      </c>
      <c r="AC267" s="1" t="s">
        <v>129</v>
      </c>
      <c r="AD267" s="1" t="s">
        <v>993</v>
      </c>
      <c r="AE267" s="1" t="s">
        <v>938</v>
      </c>
      <c r="AF267" s="1" t="s">
        <v>939</v>
      </c>
      <c r="AG267" s="29">
        <v>1</v>
      </c>
      <c r="AH267" s="1" t="s">
        <v>994</v>
      </c>
      <c r="AI267" s="1" t="s">
        <v>928</v>
      </c>
      <c r="AJ267" s="1" t="s">
        <v>929</v>
      </c>
      <c r="AK267" s="1" t="s">
        <v>1901</v>
      </c>
      <c r="AL267" s="1" t="s">
        <v>1902</v>
      </c>
      <c r="AM267" s="1" t="s">
        <v>919</v>
      </c>
      <c r="AO267" s="1" t="s">
        <v>919</v>
      </c>
    </row>
    <row r="268" spans="1:41">
      <c r="A268" s="1">
        <v>139851</v>
      </c>
      <c r="B268" s="1" t="s">
        <v>904</v>
      </c>
      <c r="C268" s="1" t="s">
        <v>905</v>
      </c>
      <c r="F268" s="1" t="s">
        <v>885</v>
      </c>
      <c r="G268" s="1" t="s">
        <v>906</v>
      </c>
      <c r="H268" s="1" t="s">
        <v>1903</v>
      </c>
      <c r="I268" s="1" t="s">
        <v>921</v>
      </c>
      <c r="J268" s="1" t="s">
        <v>1101</v>
      </c>
      <c r="K268" s="27">
        <v>45327.487500000003</v>
      </c>
      <c r="N268" s="28">
        <v>45313</v>
      </c>
      <c r="O268" s="28">
        <v>45314</v>
      </c>
      <c r="P268" s="1">
        <v>4</v>
      </c>
      <c r="Q268" s="1">
        <v>4</v>
      </c>
      <c r="R268" s="1">
        <v>4</v>
      </c>
      <c r="S268" s="1">
        <v>4</v>
      </c>
      <c r="T268" s="1">
        <v>100</v>
      </c>
      <c r="U268" s="27">
        <v>45313.690972222219</v>
      </c>
      <c r="V268" s="27">
        <v>45327.487500000003</v>
      </c>
      <c r="W268" s="1" t="s">
        <v>1101</v>
      </c>
      <c r="Y268" s="1" t="s">
        <v>1904</v>
      </c>
      <c r="Z268" s="1" t="s">
        <v>924</v>
      </c>
      <c r="AA268" s="28">
        <v>45313</v>
      </c>
      <c r="AB268" s="28">
        <v>45314</v>
      </c>
      <c r="AC268" s="1" t="s">
        <v>144</v>
      </c>
      <c r="AD268" s="1" t="s">
        <v>993</v>
      </c>
      <c r="AF268" s="1" t="s">
        <v>939</v>
      </c>
      <c r="AG268" s="29">
        <v>1</v>
      </c>
      <c r="AH268" s="1" t="s">
        <v>914</v>
      </c>
      <c r="AI268" s="1" t="s">
        <v>1039</v>
      </c>
      <c r="AJ268" s="1" t="s">
        <v>948</v>
      </c>
      <c r="AK268" s="1" t="s">
        <v>1905</v>
      </c>
      <c r="AL268" s="1" t="s">
        <v>1906</v>
      </c>
      <c r="AM268" s="1" t="s">
        <v>919</v>
      </c>
      <c r="AO268" s="1" t="s">
        <v>919</v>
      </c>
    </row>
    <row r="269" spans="1:41">
      <c r="A269" s="1">
        <v>139838</v>
      </c>
      <c r="B269" s="1" t="s">
        <v>904</v>
      </c>
      <c r="C269" s="1" t="s">
        <v>905</v>
      </c>
      <c r="F269" s="1" t="s">
        <v>885</v>
      </c>
      <c r="G269" s="1" t="s">
        <v>906</v>
      </c>
      <c r="H269" s="1" t="s">
        <v>1907</v>
      </c>
      <c r="I269" s="1" t="s">
        <v>922</v>
      </c>
      <c r="J269" s="1" t="s">
        <v>922</v>
      </c>
      <c r="K269" s="27">
        <v>45327.581250000003</v>
      </c>
      <c r="M269" s="1" t="s">
        <v>1350</v>
      </c>
      <c r="N269" s="28">
        <v>45313</v>
      </c>
      <c r="O269" s="28">
        <v>45314</v>
      </c>
      <c r="R269" s="1">
        <v>0</v>
      </c>
      <c r="S269" s="1">
        <v>0</v>
      </c>
      <c r="T269" s="1">
        <v>100</v>
      </c>
      <c r="U269" s="27">
        <v>45313.590277777781</v>
      </c>
      <c r="V269" s="27">
        <v>45327.581250000003</v>
      </c>
      <c r="W269" s="1" t="s">
        <v>922</v>
      </c>
      <c r="Z269" s="1" t="s">
        <v>962</v>
      </c>
      <c r="AA269" s="28">
        <v>45322</v>
      </c>
      <c r="AB269" s="28">
        <v>45322</v>
      </c>
      <c r="AC269" s="1" t="s">
        <v>129</v>
      </c>
      <c r="AD269" s="1" t="s">
        <v>1059</v>
      </c>
      <c r="AE269" s="1" t="s">
        <v>938</v>
      </c>
      <c r="AF269" s="1" t="s">
        <v>939</v>
      </c>
      <c r="AG269" s="29">
        <v>1</v>
      </c>
      <c r="AH269" s="1" t="s">
        <v>928</v>
      </c>
      <c r="AI269" s="1" t="s">
        <v>928</v>
      </c>
      <c r="AJ269" s="1" t="s">
        <v>929</v>
      </c>
      <c r="AK269" s="1" t="s">
        <v>949</v>
      </c>
      <c r="AL269" s="1" t="s">
        <v>949</v>
      </c>
      <c r="AM269" s="1" t="s">
        <v>919</v>
      </c>
      <c r="AO269" s="1" t="s">
        <v>919</v>
      </c>
    </row>
    <row r="270" spans="1:41">
      <c r="A270" s="1">
        <v>139835</v>
      </c>
      <c r="B270" s="1" t="s">
        <v>904</v>
      </c>
      <c r="C270" s="1" t="s">
        <v>905</v>
      </c>
      <c r="F270" s="1" t="s">
        <v>885</v>
      </c>
      <c r="G270" s="1" t="s">
        <v>906</v>
      </c>
      <c r="H270" s="1" t="s">
        <v>1908</v>
      </c>
      <c r="I270" s="1" t="s">
        <v>981</v>
      </c>
      <c r="J270" s="1" t="s">
        <v>922</v>
      </c>
      <c r="K270" s="27">
        <v>45338.662499999999</v>
      </c>
      <c r="N270" s="28">
        <v>45313</v>
      </c>
      <c r="R270" s="1">
        <v>0</v>
      </c>
      <c r="S270" s="1">
        <v>0</v>
      </c>
      <c r="T270" s="1">
        <v>100</v>
      </c>
      <c r="U270" s="27">
        <v>45313.579861111109</v>
      </c>
      <c r="V270" s="27">
        <v>45338.662499999999</v>
      </c>
      <c r="W270" s="1" t="s">
        <v>922</v>
      </c>
      <c r="Y270" s="1" t="s">
        <v>1909</v>
      </c>
      <c r="Z270" s="1" t="s">
        <v>962</v>
      </c>
      <c r="AA270" s="28">
        <v>45338</v>
      </c>
      <c r="AB270" s="28">
        <v>45338</v>
      </c>
      <c r="AC270" s="1" t="s">
        <v>127</v>
      </c>
      <c r="AD270" s="1" t="s">
        <v>1059</v>
      </c>
      <c r="AF270" s="1" t="s">
        <v>939</v>
      </c>
      <c r="AG270" s="29">
        <v>1</v>
      </c>
      <c r="AH270" s="1" t="s">
        <v>914</v>
      </c>
      <c r="AI270" s="1" t="s">
        <v>928</v>
      </c>
      <c r="AJ270" s="1" t="s">
        <v>948</v>
      </c>
      <c r="AK270" s="1" t="s">
        <v>1910</v>
      </c>
      <c r="AL270" s="1" t="s">
        <v>1709</v>
      </c>
      <c r="AM270" s="1" t="s">
        <v>919</v>
      </c>
      <c r="AO270" s="1" t="s">
        <v>919</v>
      </c>
    </row>
    <row r="271" spans="1:41">
      <c r="A271" s="1">
        <v>139834</v>
      </c>
      <c r="B271" s="1" t="s">
        <v>904</v>
      </c>
      <c r="C271" s="1" t="s">
        <v>905</v>
      </c>
      <c r="F271" s="1" t="s">
        <v>885</v>
      </c>
      <c r="G271" s="1" t="s">
        <v>906</v>
      </c>
      <c r="H271" s="1" t="s">
        <v>1911</v>
      </c>
      <c r="I271" s="1" t="s">
        <v>922</v>
      </c>
      <c r="J271" s="1" t="s">
        <v>922</v>
      </c>
      <c r="K271" s="27">
        <v>45327.577777777777</v>
      </c>
      <c r="M271" s="1" t="s">
        <v>1350</v>
      </c>
      <c r="N271" s="28">
        <v>45313</v>
      </c>
      <c r="O271" s="28">
        <v>45314</v>
      </c>
      <c r="R271" s="1">
        <v>3</v>
      </c>
      <c r="S271" s="1">
        <v>3</v>
      </c>
      <c r="T271" s="1">
        <v>100</v>
      </c>
      <c r="U271" s="27">
        <v>45313.574999999997</v>
      </c>
      <c r="V271" s="27">
        <v>45327.577777777777</v>
      </c>
      <c r="W271" s="1" t="s">
        <v>922</v>
      </c>
      <c r="Y271" s="1" t="s">
        <v>1912</v>
      </c>
      <c r="Z271" s="1" t="s">
        <v>962</v>
      </c>
      <c r="AA271" s="28">
        <v>45314</v>
      </c>
      <c r="AB271" s="28">
        <v>45314</v>
      </c>
      <c r="AC271" s="1" t="s">
        <v>128</v>
      </c>
      <c r="AD271" s="1" t="s">
        <v>993</v>
      </c>
      <c r="AE271" s="1" t="s">
        <v>938</v>
      </c>
      <c r="AF271" s="1" t="s">
        <v>939</v>
      </c>
      <c r="AG271" s="29">
        <v>1</v>
      </c>
      <c r="AH271" s="1" t="s">
        <v>947</v>
      </c>
      <c r="AI271" s="1" t="s">
        <v>1039</v>
      </c>
      <c r="AJ271" s="1" t="s">
        <v>929</v>
      </c>
      <c r="AK271" s="1" t="s">
        <v>1913</v>
      </c>
      <c r="AL271" s="1" t="s">
        <v>1914</v>
      </c>
      <c r="AM271" s="1" t="s">
        <v>919</v>
      </c>
      <c r="AO271" s="1" t="s">
        <v>919</v>
      </c>
    </row>
    <row r="272" spans="1:41">
      <c r="A272" s="1">
        <v>139709</v>
      </c>
      <c r="B272" s="1" t="s">
        <v>904</v>
      </c>
      <c r="C272" s="1" t="s">
        <v>905</v>
      </c>
      <c r="F272" s="1" t="s">
        <v>885</v>
      </c>
      <c r="G272" s="1" t="s">
        <v>906</v>
      </c>
      <c r="H272" s="1" t="s">
        <v>1915</v>
      </c>
      <c r="I272" s="1" t="s">
        <v>922</v>
      </c>
      <c r="J272" s="1" t="s">
        <v>922</v>
      </c>
      <c r="K272" s="27">
        <v>45324.616666666669</v>
      </c>
      <c r="N272" s="28">
        <v>45310</v>
      </c>
      <c r="O272" s="28">
        <v>45313</v>
      </c>
      <c r="P272" s="1">
        <v>1</v>
      </c>
      <c r="Q272" s="1">
        <v>1</v>
      </c>
      <c r="R272" s="1">
        <v>0</v>
      </c>
      <c r="S272" s="1">
        <v>0</v>
      </c>
      <c r="T272" s="1">
        <v>100</v>
      </c>
      <c r="U272" s="27">
        <v>45310.775694444441</v>
      </c>
      <c r="V272" s="27">
        <v>45324.616666666669</v>
      </c>
      <c r="W272" s="1" t="s">
        <v>922</v>
      </c>
      <c r="Y272" s="1" t="s">
        <v>1916</v>
      </c>
      <c r="Z272" s="1" t="s">
        <v>924</v>
      </c>
      <c r="AA272" s="28">
        <v>45313</v>
      </c>
      <c r="AB272" s="28">
        <v>45313</v>
      </c>
      <c r="AC272" s="1" t="s">
        <v>142</v>
      </c>
      <c r="AD272" s="1" t="s">
        <v>993</v>
      </c>
      <c r="AE272" s="1" t="s">
        <v>938</v>
      </c>
      <c r="AF272" s="1" t="s">
        <v>939</v>
      </c>
      <c r="AG272" s="29">
        <v>1</v>
      </c>
      <c r="AH272" s="1" t="s">
        <v>914</v>
      </c>
      <c r="AI272" s="1" t="s">
        <v>915</v>
      </c>
      <c r="AJ272" s="1" t="s">
        <v>929</v>
      </c>
      <c r="AK272" s="1" t="s">
        <v>1917</v>
      </c>
      <c r="AL272" s="1" t="s">
        <v>1918</v>
      </c>
      <c r="AM272" s="1" t="s">
        <v>919</v>
      </c>
      <c r="AO272" s="1" t="s">
        <v>919</v>
      </c>
    </row>
    <row r="273" spans="1:41">
      <c r="A273" s="1">
        <v>139708</v>
      </c>
      <c r="B273" s="1" t="s">
        <v>904</v>
      </c>
      <c r="C273" s="1" t="s">
        <v>905</v>
      </c>
      <c r="F273" s="1" t="s">
        <v>885</v>
      </c>
      <c r="G273" s="1" t="s">
        <v>906</v>
      </c>
      <c r="H273" s="1" t="s">
        <v>1919</v>
      </c>
      <c r="I273" s="1" t="s">
        <v>922</v>
      </c>
      <c r="J273" s="1" t="s">
        <v>922</v>
      </c>
      <c r="K273" s="27">
        <v>45349.75</v>
      </c>
      <c r="M273" s="1" t="s">
        <v>1350</v>
      </c>
      <c r="N273" s="28">
        <v>45310</v>
      </c>
      <c r="O273" s="28">
        <v>45313</v>
      </c>
      <c r="P273" s="1">
        <v>1.5</v>
      </c>
      <c r="Q273" s="1">
        <v>1.5</v>
      </c>
      <c r="R273" s="1">
        <v>2</v>
      </c>
      <c r="S273" s="1">
        <v>2</v>
      </c>
      <c r="T273" s="1">
        <v>100</v>
      </c>
      <c r="U273" s="27">
        <v>45310.770138888889</v>
      </c>
      <c r="V273" s="27">
        <v>45349.75</v>
      </c>
      <c r="W273" s="1" t="s">
        <v>922</v>
      </c>
      <c r="Y273" s="1" t="s">
        <v>1920</v>
      </c>
      <c r="Z273" s="1" t="s">
        <v>924</v>
      </c>
      <c r="AA273" s="28">
        <v>45313</v>
      </c>
      <c r="AB273" s="28">
        <v>45313</v>
      </c>
      <c r="AC273" s="1" t="s">
        <v>128</v>
      </c>
      <c r="AD273" s="1" t="s">
        <v>993</v>
      </c>
      <c r="AE273" s="1" t="s">
        <v>938</v>
      </c>
      <c r="AF273" s="1" t="s">
        <v>939</v>
      </c>
      <c r="AG273" s="29">
        <v>1</v>
      </c>
      <c r="AH273" s="1" t="s">
        <v>914</v>
      </c>
      <c r="AI273" s="1" t="s">
        <v>915</v>
      </c>
      <c r="AJ273" s="1" t="s">
        <v>929</v>
      </c>
      <c r="AK273" s="1" t="s">
        <v>1921</v>
      </c>
      <c r="AL273" s="1" t="s">
        <v>1922</v>
      </c>
      <c r="AM273" s="1" t="s">
        <v>919</v>
      </c>
      <c r="AO273" s="1" t="s">
        <v>919</v>
      </c>
    </row>
    <row r="274" spans="1:41">
      <c r="A274" s="1">
        <v>139697</v>
      </c>
      <c r="B274" s="1" t="s">
        <v>904</v>
      </c>
      <c r="C274" s="1" t="s">
        <v>905</v>
      </c>
      <c r="F274" s="1" t="s">
        <v>885</v>
      </c>
      <c r="G274" s="1" t="s">
        <v>1581</v>
      </c>
      <c r="H274" s="1" t="s">
        <v>1923</v>
      </c>
      <c r="I274" s="1" t="s">
        <v>922</v>
      </c>
      <c r="J274" s="1" t="s">
        <v>922</v>
      </c>
      <c r="K274" s="27">
        <v>45345.73541666667</v>
      </c>
      <c r="M274" s="1" t="s">
        <v>1350</v>
      </c>
      <c r="N274" s="28">
        <v>45310</v>
      </c>
      <c r="O274" s="28">
        <v>45314</v>
      </c>
      <c r="R274" s="1">
        <v>4</v>
      </c>
      <c r="S274" s="1">
        <v>4</v>
      </c>
      <c r="T274" s="1">
        <v>100</v>
      </c>
      <c r="U274" s="27">
        <v>45310.709722222222</v>
      </c>
      <c r="V274" s="27">
        <v>45345.73541666667</v>
      </c>
      <c r="W274" s="1" t="s">
        <v>922</v>
      </c>
      <c r="Y274" s="1" t="s">
        <v>1924</v>
      </c>
      <c r="Z274" s="1" t="s">
        <v>962</v>
      </c>
      <c r="AA274" s="28">
        <v>45327</v>
      </c>
      <c r="AB274" s="28">
        <v>45327</v>
      </c>
      <c r="AC274" s="1" t="s">
        <v>988</v>
      </c>
      <c r="AD274" s="1" t="s">
        <v>993</v>
      </c>
      <c r="AE274" s="1" t="s">
        <v>938</v>
      </c>
      <c r="AF274" s="1" t="s">
        <v>939</v>
      </c>
      <c r="AG274" s="29">
        <v>1</v>
      </c>
      <c r="AH274" s="1" t="s">
        <v>947</v>
      </c>
      <c r="AI274" s="1" t="s">
        <v>915</v>
      </c>
      <c r="AJ274" s="1" t="s">
        <v>929</v>
      </c>
      <c r="AK274" s="1" t="s">
        <v>1925</v>
      </c>
      <c r="AL274" s="1" t="s">
        <v>1926</v>
      </c>
      <c r="AM274" s="1" t="s">
        <v>919</v>
      </c>
      <c r="AO274" s="1" t="s">
        <v>919</v>
      </c>
    </row>
    <row r="275" spans="1:41">
      <c r="A275" s="1">
        <v>139696</v>
      </c>
      <c r="B275" s="1" t="s">
        <v>904</v>
      </c>
      <c r="C275" s="1" t="s">
        <v>905</v>
      </c>
      <c r="F275" s="1" t="s">
        <v>885</v>
      </c>
      <c r="G275" s="1" t="s">
        <v>1042</v>
      </c>
      <c r="H275" s="1" t="s">
        <v>1927</v>
      </c>
      <c r="I275" s="1" t="s">
        <v>1928</v>
      </c>
      <c r="J275" s="1" t="s">
        <v>922</v>
      </c>
      <c r="K275" s="27">
        <v>45338.662499999999</v>
      </c>
      <c r="N275" s="28">
        <v>45310</v>
      </c>
      <c r="O275" s="28">
        <v>45313</v>
      </c>
      <c r="R275" s="1">
        <v>0</v>
      </c>
      <c r="S275" s="1">
        <v>0</v>
      </c>
      <c r="T275" s="1">
        <v>100</v>
      </c>
      <c r="U275" s="27">
        <v>45310.706944444442</v>
      </c>
      <c r="V275" s="27">
        <v>45338.662499999999</v>
      </c>
      <c r="W275" s="1" t="s">
        <v>922</v>
      </c>
      <c r="Z275" s="1" t="s">
        <v>962</v>
      </c>
      <c r="AA275" s="28">
        <v>45338</v>
      </c>
      <c r="AB275" s="28">
        <v>45338</v>
      </c>
      <c r="AC275" s="1" t="s">
        <v>988</v>
      </c>
      <c r="AD275" s="1" t="s">
        <v>1059</v>
      </c>
      <c r="AF275" s="1" t="s">
        <v>939</v>
      </c>
      <c r="AG275" s="29">
        <v>1</v>
      </c>
      <c r="AH275" s="1" t="s">
        <v>914</v>
      </c>
      <c r="AI275" s="1" t="s">
        <v>928</v>
      </c>
      <c r="AJ275" s="1" t="s">
        <v>929</v>
      </c>
      <c r="AK275" s="1" t="s">
        <v>1929</v>
      </c>
      <c r="AL275" s="1" t="s">
        <v>1709</v>
      </c>
      <c r="AM275" s="1" t="s">
        <v>919</v>
      </c>
      <c r="AO275" s="1" t="s">
        <v>919</v>
      </c>
    </row>
    <row r="276" spans="1:41">
      <c r="A276" s="1">
        <v>139695</v>
      </c>
      <c r="B276" s="1" t="s">
        <v>904</v>
      </c>
      <c r="C276" s="1" t="s">
        <v>905</v>
      </c>
      <c r="F276" s="1" t="s">
        <v>885</v>
      </c>
      <c r="G276" s="1" t="s">
        <v>906</v>
      </c>
      <c r="H276" s="1" t="s">
        <v>1930</v>
      </c>
      <c r="I276" s="1" t="s">
        <v>1928</v>
      </c>
      <c r="J276" s="1" t="s">
        <v>1101</v>
      </c>
      <c r="K276" s="27">
        <v>45323.638888888891</v>
      </c>
      <c r="N276" s="28">
        <v>45310</v>
      </c>
      <c r="O276" s="28">
        <v>45313</v>
      </c>
      <c r="P276" s="1">
        <v>1</v>
      </c>
      <c r="Q276" s="1">
        <v>1</v>
      </c>
      <c r="R276" s="1">
        <v>0</v>
      </c>
      <c r="S276" s="1">
        <v>0</v>
      </c>
      <c r="T276" s="1">
        <v>100</v>
      </c>
      <c r="U276" s="27">
        <v>45310.703472222223</v>
      </c>
      <c r="V276" s="27">
        <v>45323.638888888891</v>
      </c>
      <c r="W276" s="1" t="s">
        <v>1101</v>
      </c>
      <c r="Y276" s="1" t="s">
        <v>1931</v>
      </c>
      <c r="Z276" s="1" t="s">
        <v>962</v>
      </c>
      <c r="AA276" s="28">
        <v>45313</v>
      </c>
      <c r="AB276" s="28">
        <v>45313</v>
      </c>
      <c r="AC276" s="1" t="s">
        <v>141</v>
      </c>
      <c r="AF276" s="1" t="s">
        <v>939</v>
      </c>
      <c r="AG276" s="29">
        <v>1</v>
      </c>
      <c r="AH276" s="1" t="s">
        <v>928</v>
      </c>
      <c r="AI276" s="1" t="s">
        <v>928</v>
      </c>
      <c r="AJ276" s="1" t="s">
        <v>929</v>
      </c>
      <c r="AK276" s="1" t="s">
        <v>1932</v>
      </c>
      <c r="AL276" s="1" t="s">
        <v>1933</v>
      </c>
      <c r="AM276" s="1" t="s">
        <v>919</v>
      </c>
      <c r="AO276" s="1" t="s">
        <v>919</v>
      </c>
    </row>
    <row r="277" spans="1:41">
      <c r="A277" s="1">
        <v>139694</v>
      </c>
      <c r="B277" s="1" t="s">
        <v>904</v>
      </c>
      <c r="C277" s="1" t="s">
        <v>905</v>
      </c>
      <c r="F277" s="1" t="s">
        <v>885</v>
      </c>
      <c r="G277" s="1" t="s">
        <v>906</v>
      </c>
      <c r="H277" s="1" t="s">
        <v>1934</v>
      </c>
      <c r="I277" s="1" t="s">
        <v>1928</v>
      </c>
      <c r="J277" s="1" t="s">
        <v>922</v>
      </c>
      <c r="K277" s="27">
        <v>45338.662499999999</v>
      </c>
      <c r="N277" s="28">
        <v>45310</v>
      </c>
      <c r="O277" s="28">
        <v>45313</v>
      </c>
      <c r="R277" s="1">
        <v>0</v>
      </c>
      <c r="S277" s="1">
        <v>0</v>
      </c>
      <c r="T277" s="1">
        <v>100</v>
      </c>
      <c r="U277" s="27">
        <v>45310.697222222225</v>
      </c>
      <c r="V277" s="27">
        <v>45338.662499999999</v>
      </c>
      <c r="W277" s="1" t="s">
        <v>922</v>
      </c>
      <c r="Y277" s="1" t="s">
        <v>1935</v>
      </c>
      <c r="Z277" s="1" t="s">
        <v>1046</v>
      </c>
      <c r="AA277" s="28">
        <v>45338</v>
      </c>
      <c r="AB277" s="28">
        <v>45338</v>
      </c>
      <c r="AC277" s="1" t="s">
        <v>988</v>
      </c>
      <c r="AD277" s="1" t="s">
        <v>1059</v>
      </c>
      <c r="AF277" s="1" t="s">
        <v>939</v>
      </c>
      <c r="AG277" s="29">
        <v>1</v>
      </c>
      <c r="AH277" s="1" t="s">
        <v>914</v>
      </c>
      <c r="AI277" s="1" t="s">
        <v>928</v>
      </c>
      <c r="AJ277" s="1" t="s">
        <v>929</v>
      </c>
      <c r="AK277" s="1" t="s">
        <v>1857</v>
      </c>
      <c r="AL277" s="1" t="s">
        <v>1709</v>
      </c>
      <c r="AM277" s="1" t="s">
        <v>919</v>
      </c>
      <c r="AO277" s="1" t="s">
        <v>919</v>
      </c>
    </row>
    <row r="278" spans="1:41">
      <c r="A278" s="1">
        <v>139690</v>
      </c>
      <c r="B278" s="1" t="s">
        <v>904</v>
      </c>
      <c r="C278" s="1" t="s">
        <v>905</v>
      </c>
      <c r="F278" s="1" t="s">
        <v>885</v>
      </c>
      <c r="G278" s="1" t="s">
        <v>906</v>
      </c>
      <c r="H278" s="1" t="s">
        <v>1936</v>
      </c>
      <c r="I278" s="1" t="s">
        <v>921</v>
      </c>
      <c r="J278" s="1" t="s">
        <v>1101</v>
      </c>
      <c r="K278" s="27">
        <v>45323.633333333331</v>
      </c>
      <c r="M278" s="1" t="s">
        <v>1937</v>
      </c>
      <c r="N278" s="28">
        <v>45310</v>
      </c>
      <c r="O278" s="28">
        <v>45313</v>
      </c>
      <c r="P278" s="1">
        <v>4</v>
      </c>
      <c r="Q278" s="1">
        <v>4</v>
      </c>
      <c r="R278" s="1">
        <v>1</v>
      </c>
      <c r="S278" s="1">
        <v>1</v>
      </c>
      <c r="T278" s="1">
        <v>100</v>
      </c>
      <c r="U278" s="27">
        <v>45310.640972222223</v>
      </c>
      <c r="V278" s="27">
        <v>45323.633333333331</v>
      </c>
      <c r="W278" s="1" t="s">
        <v>1101</v>
      </c>
      <c r="Y278" s="1" t="s">
        <v>1938</v>
      </c>
      <c r="Z278" s="1" t="s">
        <v>924</v>
      </c>
      <c r="AA278" s="28">
        <v>45310</v>
      </c>
      <c r="AB278" s="28">
        <v>45313</v>
      </c>
      <c r="AC278" s="1" t="s">
        <v>142</v>
      </c>
      <c r="AD278" s="1" t="s">
        <v>993</v>
      </c>
      <c r="AE278" s="1" t="s">
        <v>1939</v>
      </c>
      <c r="AF278" s="1" t="s">
        <v>939</v>
      </c>
      <c r="AG278" s="29">
        <v>1</v>
      </c>
      <c r="AH278" s="1" t="s">
        <v>914</v>
      </c>
      <c r="AI278" s="1" t="s">
        <v>1039</v>
      </c>
      <c r="AJ278" s="1" t="s">
        <v>948</v>
      </c>
      <c r="AK278" s="1" t="s">
        <v>1940</v>
      </c>
      <c r="AL278" s="1" t="s">
        <v>1941</v>
      </c>
      <c r="AM278" s="1" t="s">
        <v>919</v>
      </c>
      <c r="AO278" s="1" t="s">
        <v>919</v>
      </c>
    </row>
    <row r="279" spans="1:41">
      <c r="A279" s="1">
        <v>139689</v>
      </c>
      <c r="B279" s="1" t="s">
        <v>904</v>
      </c>
      <c r="C279" s="1" t="s">
        <v>905</v>
      </c>
      <c r="F279" s="1" t="s">
        <v>885</v>
      </c>
      <c r="G279" s="1" t="s">
        <v>906</v>
      </c>
      <c r="H279" s="1" t="s">
        <v>1942</v>
      </c>
      <c r="I279" s="1" t="s">
        <v>981</v>
      </c>
      <c r="J279" s="1" t="s">
        <v>922</v>
      </c>
      <c r="K279" s="27">
        <v>45338.662499999999</v>
      </c>
      <c r="N279" s="28">
        <v>45313</v>
      </c>
      <c r="O279" s="28">
        <v>45313</v>
      </c>
      <c r="R279" s="1">
        <v>0</v>
      </c>
      <c r="S279" s="1">
        <v>0</v>
      </c>
      <c r="T279" s="1">
        <v>100</v>
      </c>
      <c r="U279" s="27">
        <v>45310.627083333333</v>
      </c>
      <c r="V279" s="27">
        <v>45338.662499999999</v>
      </c>
      <c r="W279" s="1" t="s">
        <v>922</v>
      </c>
      <c r="Z279" s="1" t="s">
        <v>924</v>
      </c>
      <c r="AA279" s="28">
        <v>45338</v>
      </c>
      <c r="AB279" s="28">
        <v>45338</v>
      </c>
      <c r="AC279" s="1" t="s">
        <v>988</v>
      </c>
      <c r="AD279" s="1" t="s">
        <v>1059</v>
      </c>
      <c r="AF279" s="1" t="s">
        <v>939</v>
      </c>
      <c r="AG279" s="29">
        <v>1</v>
      </c>
      <c r="AH279" s="1" t="s">
        <v>914</v>
      </c>
      <c r="AI279" s="1" t="s">
        <v>928</v>
      </c>
      <c r="AJ279" s="1" t="s">
        <v>948</v>
      </c>
      <c r="AK279" s="1" t="s">
        <v>1857</v>
      </c>
      <c r="AL279" s="1" t="s">
        <v>1709</v>
      </c>
      <c r="AM279" s="1" t="s">
        <v>919</v>
      </c>
      <c r="AO279" s="1" t="s">
        <v>919</v>
      </c>
    </row>
    <row r="280" spans="1:41">
      <c r="A280" s="1">
        <v>139688</v>
      </c>
      <c r="B280" s="1" t="s">
        <v>904</v>
      </c>
      <c r="C280" s="1" t="s">
        <v>905</v>
      </c>
      <c r="F280" s="1" t="s">
        <v>885</v>
      </c>
      <c r="G280" s="1" t="s">
        <v>906</v>
      </c>
      <c r="H280" s="1" t="s">
        <v>1943</v>
      </c>
      <c r="I280" s="1" t="s">
        <v>981</v>
      </c>
      <c r="J280" s="1" t="s">
        <v>922</v>
      </c>
      <c r="K280" s="27">
        <v>45338.662499999999</v>
      </c>
      <c r="N280" s="28">
        <v>45313</v>
      </c>
      <c r="O280" s="28">
        <v>45313</v>
      </c>
      <c r="R280" s="1">
        <v>4</v>
      </c>
      <c r="S280" s="1">
        <v>4</v>
      </c>
      <c r="T280" s="1">
        <v>100</v>
      </c>
      <c r="U280" s="27">
        <v>45310.624305555553</v>
      </c>
      <c r="V280" s="27">
        <v>45338.662499999999</v>
      </c>
      <c r="W280" s="1" t="s">
        <v>922</v>
      </c>
      <c r="Z280" s="1" t="s">
        <v>924</v>
      </c>
      <c r="AA280" s="28">
        <v>45338</v>
      </c>
      <c r="AB280" s="28">
        <v>45338</v>
      </c>
      <c r="AC280" s="1" t="s">
        <v>101</v>
      </c>
      <c r="AD280" s="1" t="s">
        <v>983</v>
      </c>
      <c r="AF280" s="1" t="s">
        <v>939</v>
      </c>
      <c r="AG280" s="29">
        <v>1</v>
      </c>
      <c r="AH280" s="1" t="s">
        <v>914</v>
      </c>
      <c r="AI280" s="1" t="s">
        <v>928</v>
      </c>
      <c r="AJ280" s="1" t="s">
        <v>948</v>
      </c>
      <c r="AK280" s="1" t="s">
        <v>1944</v>
      </c>
      <c r="AL280" s="1" t="s">
        <v>1945</v>
      </c>
      <c r="AM280" s="1" t="s">
        <v>919</v>
      </c>
      <c r="AO280" s="1" t="s">
        <v>919</v>
      </c>
    </row>
    <row r="281" spans="1:41">
      <c r="A281" s="1">
        <v>139678</v>
      </c>
      <c r="B281" s="1" t="s">
        <v>904</v>
      </c>
      <c r="C281" s="1" t="s">
        <v>905</v>
      </c>
      <c r="F281" s="1" t="s">
        <v>885</v>
      </c>
      <c r="G281" s="1" t="s">
        <v>906</v>
      </c>
      <c r="H281" s="1" t="s">
        <v>1946</v>
      </c>
      <c r="I281" s="1" t="s">
        <v>922</v>
      </c>
      <c r="J281" s="1" t="s">
        <v>922</v>
      </c>
      <c r="K281" s="27">
        <v>45324.404166666667</v>
      </c>
      <c r="M281" s="1" t="s">
        <v>1350</v>
      </c>
      <c r="N281" s="28">
        <v>45310</v>
      </c>
      <c r="O281" s="28">
        <v>45310</v>
      </c>
      <c r="R281" s="1">
        <v>2</v>
      </c>
      <c r="S281" s="1">
        <v>2</v>
      </c>
      <c r="T281" s="1">
        <v>100</v>
      </c>
      <c r="U281" s="27">
        <v>45310.504166666666</v>
      </c>
      <c r="V281" s="27">
        <v>45313.594444444447</v>
      </c>
      <c r="W281" s="1" t="s">
        <v>1223</v>
      </c>
      <c r="Y281" s="1" t="s">
        <v>1947</v>
      </c>
      <c r="Z281" s="1" t="s">
        <v>962</v>
      </c>
      <c r="AA281" s="28">
        <v>45310</v>
      </c>
      <c r="AB281" s="28">
        <v>45310</v>
      </c>
      <c r="AC281" s="1" t="s">
        <v>129</v>
      </c>
      <c r="AD281" s="1" t="s">
        <v>993</v>
      </c>
      <c r="AE281" s="1" t="s">
        <v>938</v>
      </c>
      <c r="AF281" s="1" t="s">
        <v>939</v>
      </c>
      <c r="AG281" s="29">
        <v>1</v>
      </c>
      <c r="AH281" s="1" t="s">
        <v>914</v>
      </c>
      <c r="AI281" s="1" t="s">
        <v>915</v>
      </c>
      <c r="AJ281" s="1" t="s">
        <v>929</v>
      </c>
      <c r="AK281" s="1" t="s">
        <v>1948</v>
      </c>
      <c r="AL281" s="1" t="s">
        <v>1949</v>
      </c>
      <c r="AM281" s="1" t="s">
        <v>919</v>
      </c>
      <c r="AO281" s="1" t="s">
        <v>919</v>
      </c>
    </row>
    <row r="282" spans="1:41">
      <c r="A282" s="1">
        <v>139674</v>
      </c>
      <c r="B282" s="1" t="s">
        <v>904</v>
      </c>
      <c r="C282" s="1" t="s">
        <v>905</v>
      </c>
      <c r="F282" s="1" t="s">
        <v>885</v>
      </c>
      <c r="G282" s="1" t="s">
        <v>906</v>
      </c>
      <c r="H282" s="1" t="s">
        <v>1950</v>
      </c>
      <c r="I282" s="1" t="s">
        <v>922</v>
      </c>
      <c r="J282" s="1" t="s">
        <v>922</v>
      </c>
      <c r="K282" s="27">
        <v>45329.657638888886</v>
      </c>
      <c r="M282" s="1" t="s">
        <v>1350</v>
      </c>
      <c r="N282" s="28">
        <v>45310</v>
      </c>
      <c r="O282" s="28">
        <v>45313</v>
      </c>
      <c r="R282" s="1">
        <v>2</v>
      </c>
      <c r="S282" s="1">
        <v>2</v>
      </c>
      <c r="T282" s="1">
        <v>100</v>
      </c>
      <c r="U282" s="27">
        <v>45310.499305555553</v>
      </c>
      <c r="V282" s="27">
        <v>45329.657638888886</v>
      </c>
      <c r="W282" s="1" t="s">
        <v>922</v>
      </c>
      <c r="Y282" s="1" t="s">
        <v>1951</v>
      </c>
      <c r="Z282" s="1" t="s">
        <v>924</v>
      </c>
      <c r="AA282" s="28">
        <v>45310</v>
      </c>
      <c r="AB282" s="28">
        <v>45310</v>
      </c>
      <c r="AC282" s="1" t="s">
        <v>129</v>
      </c>
      <c r="AD282" s="1" t="s">
        <v>993</v>
      </c>
      <c r="AE282" s="1" t="s">
        <v>938</v>
      </c>
      <c r="AF282" s="1" t="s">
        <v>939</v>
      </c>
      <c r="AG282" s="29">
        <v>1</v>
      </c>
      <c r="AH282" s="1" t="s">
        <v>994</v>
      </c>
      <c r="AI282" s="1" t="s">
        <v>915</v>
      </c>
      <c r="AJ282" s="1" t="s">
        <v>929</v>
      </c>
      <c r="AK282" s="1" t="s">
        <v>1952</v>
      </c>
      <c r="AL282" s="1" t="s">
        <v>1953</v>
      </c>
      <c r="AM282" s="1" t="s">
        <v>919</v>
      </c>
      <c r="AO282" s="1" t="s">
        <v>919</v>
      </c>
    </row>
    <row r="283" spans="1:41">
      <c r="A283" s="1">
        <v>139584</v>
      </c>
      <c r="B283" s="1" t="s">
        <v>904</v>
      </c>
      <c r="C283" s="1" t="s">
        <v>905</v>
      </c>
      <c r="F283" s="1" t="s">
        <v>885</v>
      </c>
      <c r="G283" s="1" t="s">
        <v>906</v>
      </c>
      <c r="H283" s="1" t="s">
        <v>1954</v>
      </c>
      <c r="I283" s="1" t="s">
        <v>922</v>
      </c>
      <c r="J283" s="1" t="s">
        <v>922</v>
      </c>
      <c r="K283" s="27">
        <v>45327.496527777781</v>
      </c>
      <c r="M283" s="1" t="s">
        <v>1350</v>
      </c>
      <c r="N283" s="28">
        <v>45309</v>
      </c>
      <c r="O283" s="28">
        <v>45313</v>
      </c>
      <c r="R283" s="1">
        <v>2</v>
      </c>
      <c r="S283" s="1">
        <v>2</v>
      </c>
      <c r="T283" s="1">
        <v>100</v>
      </c>
      <c r="U283" s="27">
        <v>45309.715277777781</v>
      </c>
      <c r="V283" s="27">
        <v>45327.496527777781</v>
      </c>
      <c r="W283" s="1" t="s">
        <v>922</v>
      </c>
      <c r="Y283" s="1" t="s">
        <v>1955</v>
      </c>
      <c r="Z283" s="1" t="s">
        <v>924</v>
      </c>
      <c r="AA283" s="28">
        <v>45310</v>
      </c>
      <c r="AB283" s="28">
        <v>45323</v>
      </c>
      <c r="AC283" s="1" t="s">
        <v>129</v>
      </c>
      <c r="AD283" s="1" t="s">
        <v>993</v>
      </c>
      <c r="AE283" s="1" t="s">
        <v>938</v>
      </c>
      <c r="AF283" s="1" t="s">
        <v>939</v>
      </c>
      <c r="AG283" s="29">
        <v>1</v>
      </c>
      <c r="AH283" s="1" t="s">
        <v>994</v>
      </c>
      <c r="AI283" s="1" t="s">
        <v>928</v>
      </c>
      <c r="AJ283" s="1" t="s">
        <v>929</v>
      </c>
      <c r="AK283" s="1" t="s">
        <v>1762</v>
      </c>
      <c r="AL283" s="1" t="s">
        <v>1541</v>
      </c>
      <c r="AM283" s="1" t="s">
        <v>919</v>
      </c>
      <c r="AO283" s="1" t="s">
        <v>919</v>
      </c>
    </row>
    <row r="284" spans="1:41">
      <c r="A284" s="1">
        <v>139583</v>
      </c>
      <c r="B284" s="1" t="s">
        <v>904</v>
      </c>
      <c r="C284" s="1" t="s">
        <v>905</v>
      </c>
      <c r="F284" s="1" t="s">
        <v>885</v>
      </c>
      <c r="G284" s="1" t="s">
        <v>906</v>
      </c>
      <c r="H284" s="1" t="s">
        <v>1956</v>
      </c>
      <c r="I284" s="1" t="s">
        <v>922</v>
      </c>
      <c r="J284" s="1" t="s">
        <v>922</v>
      </c>
      <c r="K284" s="27">
        <v>45345.73541666667</v>
      </c>
      <c r="M284" s="1" t="s">
        <v>1350</v>
      </c>
      <c r="N284" s="28">
        <v>45309</v>
      </c>
      <c r="O284" s="28">
        <v>45314</v>
      </c>
      <c r="P284" s="1">
        <v>5</v>
      </c>
      <c r="Q284" s="1">
        <v>5</v>
      </c>
      <c r="R284" s="1">
        <v>8</v>
      </c>
      <c r="S284" s="1">
        <v>8</v>
      </c>
      <c r="T284" s="1">
        <v>100</v>
      </c>
      <c r="U284" s="27">
        <v>45309.709722222222</v>
      </c>
      <c r="V284" s="27">
        <v>45345.73541666667</v>
      </c>
      <c r="W284" s="1" t="s">
        <v>922</v>
      </c>
      <c r="Y284" s="1" t="s">
        <v>1957</v>
      </c>
      <c r="Z284" s="1" t="s">
        <v>962</v>
      </c>
      <c r="AA284" s="28">
        <v>45320</v>
      </c>
      <c r="AB284" s="28">
        <v>45328</v>
      </c>
      <c r="AC284" s="1" t="s">
        <v>988</v>
      </c>
      <c r="AD284" s="1" t="s">
        <v>993</v>
      </c>
      <c r="AE284" s="1" t="s">
        <v>938</v>
      </c>
      <c r="AF284" s="1" t="s">
        <v>939</v>
      </c>
      <c r="AG284" s="29">
        <v>1</v>
      </c>
      <c r="AH284" s="1" t="s">
        <v>994</v>
      </c>
      <c r="AI284" s="1" t="s">
        <v>928</v>
      </c>
      <c r="AJ284" s="1" t="s">
        <v>929</v>
      </c>
      <c r="AK284" s="1" t="s">
        <v>1958</v>
      </c>
      <c r="AL284" s="1" t="s">
        <v>1959</v>
      </c>
      <c r="AM284" s="1" t="s">
        <v>919</v>
      </c>
      <c r="AO284" s="1" t="s">
        <v>919</v>
      </c>
    </row>
    <row r="285" spans="1:41">
      <c r="A285" s="1">
        <v>139581</v>
      </c>
      <c r="B285" s="1" t="s">
        <v>904</v>
      </c>
      <c r="C285" s="1" t="s">
        <v>905</v>
      </c>
      <c r="F285" s="1" t="s">
        <v>885</v>
      </c>
      <c r="G285" s="1" t="s">
        <v>906</v>
      </c>
      <c r="H285" s="1" t="s">
        <v>1960</v>
      </c>
      <c r="I285" s="1" t="s">
        <v>922</v>
      </c>
      <c r="J285" s="1" t="s">
        <v>922</v>
      </c>
      <c r="K285" s="27">
        <v>45327.495833333334</v>
      </c>
      <c r="M285" s="1" t="s">
        <v>1350</v>
      </c>
      <c r="N285" s="28">
        <v>45309</v>
      </c>
      <c r="O285" s="28">
        <v>45310</v>
      </c>
      <c r="R285" s="1">
        <v>2</v>
      </c>
      <c r="S285" s="1">
        <v>2</v>
      </c>
      <c r="T285" s="1">
        <v>100</v>
      </c>
      <c r="U285" s="27">
        <v>45309.706944444442</v>
      </c>
      <c r="V285" s="27">
        <v>45327.495833333334</v>
      </c>
      <c r="W285" s="1" t="s">
        <v>922</v>
      </c>
      <c r="Y285" s="1" t="s">
        <v>1961</v>
      </c>
      <c r="Z285" s="1" t="s">
        <v>924</v>
      </c>
      <c r="AA285" s="28">
        <v>45310</v>
      </c>
      <c r="AB285" s="28">
        <v>45310</v>
      </c>
      <c r="AC285" s="1" t="s">
        <v>129</v>
      </c>
      <c r="AD285" s="1" t="s">
        <v>993</v>
      </c>
      <c r="AE285" s="1" t="s">
        <v>938</v>
      </c>
      <c r="AF285" s="1" t="s">
        <v>939</v>
      </c>
      <c r="AG285" s="29">
        <v>1</v>
      </c>
      <c r="AH285" s="1" t="s">
        <v>994</v>
      </c>
      <c r="AI285" s="1" t="s">
        <v>928</v>
      </c>
      <c r="AJ285" s="1" t="s">
        <v>929</v>
      </c>
      <c r="AK285" s="1" t="s">
        <v>1962</v>
      </c>
      <c r="AL285" s="1" t="s">
        <v>1963</v>
      </c>
      <c r="AM285" s="1" t="s">
        <v>919</v>
      </c>
      <c r="AO285" s="1" t="s">
        <v>919</v>
      </c>
    </row>
    <row r="286" spans="1:41">
      <c r="A286" s="1">
        <v>139580</v>
      </c>
      <c r="B286" s="1" t="s">
        <v>904</v>
      </c>
      <c r="C286" s="1" t="s">
        <v>905</v>
      </c>
      <c r="F286" s="1" t="s">
        <v>885</v>
      </c>
      <c r="G286" s="1" t="s">
        <v>906</v>
      </c>
      <c r="H286" s="1" t="s">
        <v>1964</v>
      </c>
      <c r="I286" s="1" t="s">
        <v>922</v>
      </c>
      <c r="J286" s="1" t="s">
        <v>922</v>
      </c>
      <c r="K286" s="27">
        <v>45327.495138888888</v>
      </c>
      <c r="M286" s="1" t="s">
        <v>1350</v>
      </c>
      <c r="N286" s="28">
        <v>45309</v>
      </c>
      <c r="O286" s="28">
        <v>45310</v>
      </c>
      <c r="P286" s="1">
        <v>0.5</v>
      </c>
      <c r="Q286" s="1">
        <v>0.5</v>
      </c>
      <c r="R286" s="1">
        <v>0</v>
      </c>
      <c r="S286" s="1">
        <v>0</v>
      </c>
      <c r="T286" s="1">
        <v>100</v>
      </c>
      <c r="U286" s="27">
        <v>45309.704861111109</v>
      </c>
      <c r="V286" s="27">
        <v>45327.495138888888</v>
      </c>
      <c r="W286" s="1" t="s">
        <v>922</v>
      </c>
      <c r="Y286" s="1" t="s">
        <v>1965</v>
      </c>
      <c r="Z286" s="1" t="s">
        <v>924</v>
      </c>
      <c r="AA286" s="28">
        <v>45310</v>
      </c>
      <c r="AB286" s="28">
        <v>45310</v>
      </c>
      <c r="AC286" s="1" t="s">
        <v>113</v>
      </c>
      <c r="AD286" s="1" t="s">
        <v>993</v>
      </c>
      <c r="AE286" s="1" t="s">
        <v>938</v>
      </c>
      <c r="AF286" s="1" t="s">
        <v>939</v>
      </c>
      <c r="AG286" s="29">
        <v>1</v>
      </c>
      <c r="AH286" s="1" t="s">
        <v>994</v>
      </c>
      <c r="AI286" s="1" t="s">
        <v>928</v>
      </c>
      <c r="AJ286" s="1" t="s">
        <v>929</v>
      </c>
      <c r="AK286" s="1" t="s">
        <v>1966</v>
      </c>
      <c r="AL286" s="1" t="s">
        <v>1966</v>
      </c>
      <c r="AM286" s="1" t="s">
        <v>919</v>
      </c>
      <c r="AO286" s="1" t="s">
        <v>919</v>
      </c>
    </row>
    <row r="287" spans="1:41">
      <c r="A287" s="1">
        <v>139577</v>
      </c>
      <c r="B287" s="1" t="s">
        <v>904</v>
      </c>
      <c r="C287" s="1" t="s">
        <v>905</v>
      </c>
      <c r="F287" s="1" t="s">
        <v>885</v>
      </c>
      <c r="G287" s="1" t="s">
        <v>906</v>
      </c>
      <c r="H287" s="1" t="s">
        <v>1967</v>
      </c>
      <c r="I287" s="1" t="s">
        <v>921</v>
      </c>
      <c r="J287" s="1" t="s">
        <v>1101</v>
      </c>
      <c r="K287" s="27">
        <v>45352.464583333334</v>
      </c>
      <c r="N287" s="28">
        <v>45309</v>
      </c>
      <c r="O287" s="28">
        <v>45352</v>
      </c>
      <c r="R287" s="1">
        <v>0</v>
      </c>
      <c r="S287" s="1">
        <v>0</v>
      </c>
      <c r="T287" s="1">
        <v>100</v>
      </c>
      <c r="U287" s="27">
        <v>45309.663888888892</v>
      </c>
      <c r="V287" s="27">
        <v>45352.464583333334</v>
      </c>
      <c r="W287" s="1" t="s">
        <v>1101</v>
      </c>
      <c r="Y287" s="1" t="s">
        <v>1968</v>
      </c>
      <c r="Z287" s="1" t="s">
        <v>924</v>
      </c>
      <c r="AA287" s="28">
        <v>45309</v>
      </c>
      <c r="AB287" s="28">
        <v>45352</v>
      </c>
      <c r="AC287" s="1" t="s">
        <v>38</v>
      </c>
      <c r="AD287" s="1" t="s">
        <v>993</v>
      </c>
      <c r="AF287" s="1" t="s">
        <v>939</v>
      </c>
      <c r="AG287" s="29">
        <v>1</v>
      </c>
      <c r="AH287" s="1" t="s">
        <v>947</v>
      </c>
      <c r="AI287" s="1" t="s">
        <v>1039</v>
      </c>
      <c r="AJ287" s="1" t="s">
        <v>929</v>
      </c>
      <c r="AK287" s="1" t="s">
        <v>1969</v>
      </c>
      <c r="AL287" s="1" t="s">
        <v>1970</v>
      </c>
      <c r="AM287" s="1" t="s">
        <v>919</v>
      </c>
      <c r="AO287" s="1" t="s">
        <v>919</v>
      </c>
    </row>
    <row r="288" spans="1:41">
      <c r="A288" s="1">
        <v>139576</v>
      </c>
      <c r="B288" s="1" t="s">
        <v>904</v>
      </c>
      <c r="C288" s="1" t="s">
        <v>905</v>
      </c>
      <c r="F288" s="1" t="s">
        <v>885</v>
      </c>
      <c r="G288" s="1" t="s">
        <v>906</v>
      </c>
      <c r="H288" s="1" t="s">
        <v>1971</v>
      </c>
      <c r="I288" s="1" t="s">
        <v>1972</v>
      </c>
      <c r="J288" s="1" t="s">
        <v>1101</v>
      </c>
      <c r="K288" s="27">
        <v>45322.554861111108</v>
      </c>
      <c r="N288" s="28">
        <v>45309</v>
      </c>
      <c r="O288" s="28">
        <v>45310</v>
      </c>
      <c r="P288" s="1">
        <v>0.5</v>
      </c>
      <c r="Q288" s="1">
        <v>0.5</v>
      </c>
      <c r="R288" s="1">
        <v>0</v>
      </c>
      <c r="S288" s="1">
        <v>0</v>
      </c>
      <c r="T288" s="1">
        <v>100</v>
      </c>
      <c r="U288" s="27">
        <v>45309.649305555555</v>
      </c>
      <c r="V288" s="27">
        <v>45322.554861111108</v>
      </c>
      <c r="W288" s="1" t="s">
        <v>1101</v>
      </c>
      <c r="Y288" s="1" t="s">
        <v>1973</v>
      </c>
      <c r="Z288" s="1" t="s">
        <v>924</v>
      </c>
      <c r="AA288" s="28">
        <v>45310</v>
      </c>
      <c r="AB288" s="28">
        <v>45310</v>
      </c>
      <c r="AC288" s="1" t="s">
        <v>113</v>
      </c>
      <c r="AD288" s="1" t="s">
        <v>993</v>
      </c>
      <c r="AE288" s="1" t="s">
        <v>938</v>
      </c>
      <c r="AF288" s="1" t="s">
        <v>939</v>
      </c>
      <c r="AG288" s="29">
        <v>1</v>
      </c>
      <c r="AH288" s="1" t="s">
        <v>914</v>
      </c>
      <c r="AI288" s="1" t="s">
        <v>928</v>
      </c>
      <c r="AJ288" s="1" t="s">
        <v>929</v>
      </c>
      <c r="AK288" s="1" t="s">
        <v>1966</v>
      </c>
      <c r="AL288" s="1" t="s">
        <v>1966</v>
      </c>
      <c r="AM288" s="1" t="s">
        <v>919</v>
      </c>
      <c r="AO288" s="1" t="s">
        <v>919</v>
      </c>
    </row>
    <row r="289" spans="1:41">
      <c r="A289" s="1">
        <v>139507</v>
      </c>
      <c r="B289" s="1" t="s">
        <v>904</v>
      </c>
      <c r="C289" s="1" t="s">
        <v>905</v>
      </c>
      <c r="F289" s="1" t="s">
        <v>885</v>
      </c>
      <c r="G289" s="1" t="s">
        <v>906</v>
      </c>
      <c r="H289" s="1" t="s">
        <v>1974</v>
      </c>
      <c r="I289" s="1" t="s">
        <v>1101</v>
      </c>
      <c r="J289" s="1" t="s">
        <v>1101</v>
      </c>
      <c r="K289" s="27">
        <v>45316.547222222223</v>
      </c>
      <c r="N289" s="28">
        <v>45295</v>
      </c>
      <c r="O289" s="28">
        <v>45307</v>
      </c>
      <c r="P289" s="1">
        <v>1</v>
      </c>
      <c r="Q289" s="1">
        <v>1</v>
      </c>
      <c r="R289" s="1">
        <v>0</v>
      </c>
      <c r="S289" s="1">
        <v>0</v>
      </c>
      <c r="T289" s="1">
        <v>100</v>
      </c>
      <c r="U289" s="27">
        <v>45308.686805555553</v>
      </c>
      <c r="V289" s="27">
        <v>45316.547222222223</v>
      </c>
      <c r="W289" s="1" t="s">
        <v>1101</v>
      </c>
      <c r="Y289" s="1" t="s">
        <v>1975</v>
      </c>
      <c r="Z289" s="1" t="s">
        <v>911</v>
      </c>
      <c r="AA289" s="28">
        <v>45310</v>
      </c>
      <c r="AB289" s="28">
        <v>45310</v>
      </c>
      <c r="AC289" s="1" t="s">
        <v>68</v>
      </c>
      <c r="AD289" s="1" t="s">
        <v>993</v>
      </c>
      <c r="AF289" s="1" t="s">
        <v>939</v>
      </c>
      <c r="AG289" s="29">
        <v>1</v>
      </c>
      <c r="AH289" s="1" t="s">
        <v>914</v>
      </c>
      <c r="AI289" s="1" t="s">
        <v>928</v>
      </c>
      <c r="AJ289" s="1" t="s">
        <v>929</v>
      </c>
      <c r="AK289" s="1" t="s">
        <v>1966</v>
      </c>
      <c r="AL289" s="1" t="s">
        <v>1966</v>
      </c>
      <c r="AM289" s="1" t="s">
        <v>919</v>
      </c>
      <c r="AO289" s="1" t="s">
        <v>919</v>
      </c>
    </row>
    <row r="290" spans="1:41">
      <c r="A290" s="1">
        <v>139504</v>
      </c>
      <c r="B290" s="1" t="s">
        <v>904</v>
      </c>
      <c r="C290" s="1" t="s">
        <v>905</v>
      </c>
      <c r="F290" s="1" t="s">
        <v>885</v>
      </c>
      <c r="G290" s="1" t="s">
        <v>1042</v>
      </c>
      <c r="H290" s="1" t="s">
        <v>1976</v>
      </c>
      <c r="I290" s="1" t="s">
        <v>981</v>
      </c>
      <c r="J290" s="1" t="s">
        <v>922</v>
      </c>
      <c r="K290" s="27">
        <v>45338.662499999999</v>
      </c>
      <c r="N290" s="28">
        <v>45308</v>
      </c>
      <c r="O290" s="28">
        <v>45310</v>
      </c>
      <c r="R290" s="1">
        <v>0</v>
      </c>
      <c r="S290" s="1">
        <v>0</v>
      </c>
      <c r="T290" s="1">
        <v>100</v>
      </c>
      <c r="U290" s="27">
        <v>45308.668055555558</v>
      </c>
      <c r="V290" s="27">
        <v>45338.662499999999</v>
      </c>
      <c r="W290" s="1" t="s">
        <v>922</v>
      </c>
      <c r="Z290" s="1" t="s">
        <v>962</v>
      </c>
      <c r="AA290" s="28">
        <v>45338</v>
      </c>
      <c r="AB290" s="28">
        <v>45338</v>
      </c>
      <c r="AC290" s="1" t="s">
        <v>988</v>
      </c>
      <c r="AD290" s="1" t="s">
        <v>1059</v>
      </c>
      <c r="AF290" s="1" t="s">
        <v>939</v>
      </c>
      <c r="AG290" s="29">
        <v>1</v>
      </c>
      <c r="AH290" s="1" t="s">
        <v>914</v>
      </c>
      <c r="AI290" s="1" t="s">
        <v>928</v>
      </c>
      <c r="AJ290" s="1" t="s">
        <v>929</v>
      </c>
      <c r="AK290" s="1" t="s">
        <v>1929</v>
      </c>
      <c r="AL290" s="1" t="s">
        <v>1709</v>
      </c>
      <c r="AM290" s="1" t="s">
        <v>919</v>
      </c>
      <c r="AO290" s="1" t="s">
        <v>919</v>
      </c>
    </row>
    <row r="291" spans="1:41">
      <c r="A291" s="1">
        <v>139503</v>
      </c>
      <c r="B291" s="1" t="s">
        <v>904</v>
      </c>
      <c r="C291" s="1" t="s">
        <v>905</v>
      </c>
      <c r="F291" s="1" t="s">
        <v>885</v>
      </c>
      <c r="G291" s="1" t="s">
        <v>906</v>
      </c>
      <c r="H291" s="1" t="s">
        <v>1977</v>
      </c>
      <c r="I291" s="1" t="s">
        <v>922</v>
      </c>
      <c r="J291" s="1" t="s">
        <v>922</v>
      </c>
      <c r="K291" s="27">
        <v>45327.427777777775</v>
      </c>
      <c r="M291" s="1" t="s">
        <v>1350</v>
      </c>
      <c r="N291" s="28">
        <v>45308</v>
      </c>
      <c r="O291" s="28">
        <v>45310</v>
      </c>
      <c r="P291" s="1">
        <v>0.5</v>
      </c>
      <c r="Q291" s="1">
        <v>0.5</v>
      </c>
      <c r="R291" s="1">
        <v>0</v>
      </c>
      <c r="S291" s="1">
        <v>0</v>
      </c>
      <c r="T291" s="1">
        <v>100</v>
      </c>
      <c r="U291" s="27">
        <v>45308.655555555553</v>
      </c>
      <c r="V291" s="27">
        <v>45327.427777777775</v>
      </c>
      <c r="W291" s="1" t="s">
        <v>922</v>
      </c>
      <c r="Y291" s="1" t="s">
        <v>1978</v>
      </c>
      <c r="Z291" s="1" t="s">
        <v>962</v>
      </c>
      <c r="AA291" s="28">
        <v>45309</v>
      </c>
      <c r="AB291" s="28">
        <v>45322</v>
      </c>
      <c r="AC291" s="1" t="s">
        <v>988</v>
      </c>
      <c r="AD291" s="1" t="s">
        <v>993</v>
      </c>
      <c r="AF291" s="1" t="s">
        <v>939</v>
      </c>
      <c r="AG291" s="29">
        <v>1</v>
      </c>
      <c r="AH291" s="1" t="s">
        <v>914</v>
      </c>
      <c r="AI291" s="1" t="s">
        <v>928</v>
      </c>
      <c r="AJ291" s="1" t="s">
        <v>929</v>
      </c>
      <c r="AK291" s="1" t="s">
        <v>1979</v>
      </c>
      <c r="AL291" s="1" t="s">
        <v>1980</v>
      </c>
      <c r="AM291" s="1" t="s">
        <v>919</v>
      </c>
      <c r="AO291" s="1" t="s">
        <v>919</v>
      </c>
    </row>
    <row r="292" spans="1:41">
      <c r="A292" s="1">
        <v>139487</v>
      </c>
      <c r="B292" s="1" t="s">
        <v>904</v>
      </c>
      <c r="C292" s="1" t="s">
        <v>905</v>
      </c>
      <c r="F292" s="1" t="s">
        <v>885</v>
      </c>
      <c r="G292" s="1" t="s">
        <v>906</v>
      </c>
      <c r="H292" s="1" t="s">
        <v>1981</v>
      </c>
      <c r="I292" s="1" t="s">
        <v>921</v>
      </c>
      <c r="J292" s="1" t="s">
        <v>1928</v>
      </c>
      <c r="K292" s="27">
        <v>45310.633333333331</v>
      </c>
      <c r="N292" s="28">
        <v>45308</v>
      </c>
      <c r="O292" s="28">
        <v>45308</v>
      </c>
      <c r="P292" s="1">
        <v>2</v>
      </c>
      <c r="Q292" s="1">
        <v>2</v>
      </c>
      <c r="R292" s="1">
        <v>2</v>
      </c>
      <c r="S292" s="1">
        <v>2</v>
      </c>
      <c r="T292" s="1">
        <v>100</v>
      </c>
      <c r="U292" s="27">
        <v>45308.577777777777</v>
      </c>
      <c r="V292" s="27">
        <v>45310.633333333331</v>
      </c>
      <c r="W292" s="1" t="s">
        <v>1928</v>
      </c>
      <c r="Y292" s="1" t="s">
        <v>1982</v>
      </c>
      <c r="Z292" s="1" t="s">
        <v>924</v>
      </c>
      <c r="AA292" s="28">
        <v>45308</v>
      </c>
      <c r="AB292" s="28">
        <v>45308</v>
      </c>
      <c r="AC292" s="1" t="s">
        <v>144</v>
      </c>
      <c r="AD292" s="1" t="s">
        <v>993</v>
      </c>
      <c r="AF292" s="1" t="s">
        <v>939</v>
      </c>
      <c r="AG292" s="29">
        <v>1</v>
      </c>
      <c r="AH292" s="1" t="s">
        <v>914</v>
      </c>
      <c r="AI292" s="1" t="s">
        <v>915</v>
      </c>
      <c r="AJ292" s="1" t="s">
        <v>948</v>
      </c>
      <c r="AK292" s="1" t="s">
        <v>1983</v>
      </c>
      <c r="AL292" s="1" t="s">
        <v>1984</v>
      </c>
      <c r="AM292" s="1" t="s">
        <v>919</v>
      </c>
      <c r="AO292" s="1" t="s">
        <v>919</v>
      </c>
    </row>
    <row r="293" spans="1:41">
      <c r="A293" s="1">
        <v>139469</v>
      </c>
      <c r="B293" s="1" t="s">
        <v>904</v>
      </c>
      <c r="C293" s="1" t="s">
        <v>905</v>
      </c>
      <c r="F293" s="1" t="s">
        <v>885</v>
      </c>
      <c r="G293" s="1" t="s">
        <v>906</v>
      </c>
      <c r="H293" s="1" t="s">
        <v>1985</v>
      </c>
      <c r="I293" s="1" t="s">
        <v>921</v>
      </c>
      <c r="J293" s="1" t="s">
        <v>1928</v>
      </c>
      <c r="K293" s="27">
        <v>45345.612500000003</v>
      </c>
      <c r="N293" s="28">
        <v>45308</v>
      </c>
      <c r="O293" s="28">
        <v>45308</v>
      </c>
      <c r="P293" s="1">
        <v>4</v>
      </c>
      <c r="Q293" s="1">
        <v>4</v>
      </c>
      <c r="R293" s="1">
        <v>2</v>
      </c>
      <c r="S293" s="1">
        <v>2</v>
      </c>
      <c r="T293" s="1">
        <v>100</v>
      </c>
      <c r="U293" s="27">
        <v>45308.448611111111</v>
      </c>
      <c r="V293" s="27">
        <v>45345.612500000003</v>
      </c>
      <c r="W293" s="1" t="s">
        <v>1101</v>
      </c>
      <c r="Z293" s="1" t="s">
        <v>924</v>
      </c>
      <c r="AA293" s="28">
        <v>45308</v>
      </c>
      <c r="AB293" s="28">
        <v>45308</v>
      </c>
      <c r="AC293" s="1" t="s">
        <v>144</v>
      </c>
      <c r="AF293" s="1" t="s">
        <v>939</v>
      </c>
      <c r="AG293" s="29">
        <v>1</v>
      </c>
      <c r="AH293" s="1" t="s">
        <v>914</v>
      </c>
      <c r="AI293" s="1" t="s">
        <v>1039</v>
      </c>
      <c r="AJ293" s="1" t="s">
        <v>929</v>
      </c>
      <c r="AK293" s="1" t="s">
        <v>1986</v>
      </c>
      <c r="AL293" s="1" t="s">
        <v>1987</v>
      </c>
      <c r="AM293" s="1" t="s">
        <v>919</v>
      </c>
      <c r="AO293" s="1" t="s">
        <v>919</v>
      </c>
    </row>
    <row r="294" spans="1:41">
      <c r="A294" s="1">
        <v>139371</v>
      </c>
      <c r="B294" s="1" t="s">
        <v>904</v>
      </c>
      <c r="C294" s="1" t="s">
        <v>905</v>
      </c>
      <c r="F294" s="1" t="s">
        <v>885</v>
      </c>
      <c r="G294" s="1" t="s">
        <v>906</v>
      </c>
      <c r="H294" s="1" t="s">
        <v>1988</v>
      </c>
      <c r="I294" s="1" t="s">
        <v>1101</v>
      </c>
      <c r="J294" s="1" t="s">
        <v>1101</v>
      </c>
      <c r="K294" s="27">
        <v>45322.550694444442</v>
      </c>
      <c r="N294" s="28">
        <v>45306</v>
      </c>
      <c r="O294" s="28">
        <v>45307</v>
      </c>
      <c r="P294" s="1">
        <v>0.2</v>
      </c>
      <c r="Q294" s="1">
        <v>0.2</v>
      </c>
      <c r="R294" s="1">
        <v>0</v>
      </c>
      <c r="S294" s="1">
        <v>0</v>
      </c>
      <c r="T294" s="1">
        <v>100</v>
      </c>
      <c r="U294" s="27">
        <v>45306.749305555553</v>
      </c>
      <c r="V294" s="27">
        <v>45322.550694444442</v>
      </c>
      <c r="W294" s="1" t="s">
        <v>1101</v>
      </c>
      <c r="Y294" s="1" t="s">
        <v>1989</v>
      </c>
      <c r="Z294" s="1" t="s">
        <v>962</v>
      </c>
      <c r="AA294" s="28">
        <v>45307</v>
      </c>
      <c r="AB294" s="28">
        <v>45307</v>
      </c>
      <c r="AC294" s="1" t="s">
        <v>113</v>
      </c>
      <c r="AD294" s="1" t="s">
        <v>993</v>
      </c>
      <c r="AF294" s="1" t="s">
        <v>939</v>
      </c>
      <c r="AG294" s="29">
        <v>1</v>
      </c>
      <c r="AH294" s="1" t="s">
        <v>994</v>
      </c>
      <c r="AI294" s="1" t="s">
        <v>928</v>
      </c>
      <c r="AJ294" s="1" t="s">
        <v>929</v>
      </c>
      <c r="AK294" s="1" t="s">
        <v>1966</v>
      </c>
      <c r="AL294" s="1" t="s">
        <v>1966</v>
      </c>
      <c r="AM294" s="1" t="s">
        <v>919</v>
      </c>
      <c r="AO294" s="1" t="s">
        <v>919</v>
      </c>
    </row>
    <row r="295" spans="1:41">
      <c r="A295" s="1">
        <v>139365</v>
      </c>
      <c r="B295" s="1" t="s">
        <v>904</v>
      </c>
      <c r="C295" s="1" t="s">
        <v>905</v>
      </c>
      <c r="F295" s="1" t="s">
        <v>885</v>
      </c>
      <c r="G295" s="1" t="s">
        <v>906</v>
      </c>
      <c r="H295" s="1" t="s">
        <v>1990</v>
      </c>
      <c r="I295" s="1" t="s">
        <v>1101</v>
      </c>
      <c r="J295" s="1" t="s">
        <v>1928</v>
      </c>
      <c r="K295" s="27">
        <v>45310.70416666667</v>
      </c>
      <c r="N295" s="28">
        <v>45307</v>
      </c>
      <c r="O295" s="28">
        <v>45308</v>
      </c>
      <c r="R295" s="1">
        <v>4</v>
      </c>
      <c r="S295" s="1">
        <v>4</v>
      </c>
      <c r="T295" s="1">
        <v>100</v>
      </c>
      <c r="U295" s="27">
        <v>45306.73541666667</v>
      </c>
      <c r="V295" s="27">
        <v>45310.70416666667</v>
      </c>
      <c r="W295" s="1" t="s">
        <v>1928</v>
      </c>
      <c r="Z295" s="1" t="s">
        <v>962</v>
      </c>
      <c r="AA295" s="28">
        <v>45307</v>
      </c>
      <c r="AB295" s="28">
        <v>45307</v>
      </c>
      <c r="AC295" s="1" t="s">
        <v>113</v>
      </c>
      <c r="AD295" s="1" t="s">
        <v>993</v>
      </c>
      <c r="AF295" s="1" t="s">
        <v>939</v>
      </c>
      <c r="AG295" s="29">
        <v>1</v>
      </c>
      <c r="AH295" s="1" t="s">
        <v>947</v>
      </c>
      <c r="AI295" s="1" t="s">
        <v>915</v>
      </c>
      <c r="AJ295" s="1" t="s">
        <v>929</v>
      </c>
      <c r="AK295" s="1" t="s">
        <v>1991</v>
      </c>
      <c r="AL295" s="1" t="s">
        <v>1992</v>
      </c>
      <c r="AM295" s="1" t="s">
        <v>919</v>
      </c>
      <c r="AO295" s="1" t="s">
        <v>919</v>
      </c>
    </row>
    <row r="296" spans="1:41">
      <c r="A296" s="1">
        <v>139363</v>
      </c>
      <c r="B296" s="1" t="s">
        <v>904</v>
      </c>
      <c r="C296" s="1" t="s">
        <v>905</v>
      </c>
      <c r="F296" s="1" t="s">
        <v>885</v>
      </c>
      <c r="G296" s="1" t="s">
        <v>906</v>
      </c>
      <c r="H296" s="1" t="s">
        <v>1993</v>
      </c>
      <c r="I296" s="1" t="s">
        <v>1101</v>
      </c>
      <c r="J296" s="1" t="s">
        <v>1101</v>
      </c>
      <c r="K296" s="27">
        <v>45316.482638888891</v>
      </c>
      <c r="N296" s="28">
        <v>45306</v>
      </c>
      <c r="O296" s="28">
        <v>45307</v>
      </c>
      <c r="P296" s="1">
        <v>0.2</v>
      </c>
      <c r="Q296" s="1">
        <v>0.2</v>
      </c>
      <c r="R296" s="1">
        <v>0</v>
      </c>
      <c r="S296" s="1">
        <v>0</v>
      </c>
      <c r="T296" s="1">
        <v>100</v>
      </c>
      <c r="U296" s="27">
        <v>45306.724999999999</v>
      </c>
      <c r="V296" s="27">
        <v>45316.482638888891</v>
      </c>
      <c r="W296" s="1" t="s">
        <v>1101</v>
      </c>
      <c r="Y296" s="1" t="s">
        <v>1994</v>
      </c>
      <c r="Z296" s="1" t="s">
        <v>962</v>
      </c>
      <c r="AA296" s="28">
        <v>45307</v>
      </c>
      <c r="AB296" s="28">
        <v>45307</v>
      </c>
      <c r="AC296" s="1" t="s">
        <v>113</v>
      </c>
      <c r="AD296" s="1" t="s">
        <v>993</v>
      </c>
      <c r="AF296" s="1" t="s">
        <v>939</v>
      </c>
      <c r="AG296" s="29">
        <v>1</v>
      </c>
      <c r="AH296" s="1" t="s">
        <v>994</v>
      </c>
      <c r="AI296" s="1" t="s">
        <v>1039</v>
      </c>
      <c r="AJ296" s="1" t="s">
        <v>929</v>
      </c>
      <c r="AK296" s="1" t="s">
        <v>1966</v>
      </c>
      <c r="AL296" s="1" t="s">
        <v>1966</v>
      </c>
      <c r="AM296" s="1" t="s">
        <v>919</v>
      </c>
      <c r="AO296" s="1" t="s">
        <v>919</v>
      </c>
    </row>
    <row r="297" spans="1:41">
      <c r="A297" s="1">
        <v>139351</v>
      </c>
      <c r="B297" s="1" t="s">
        <v>904</v>
      </c>
      <c r="C297" s="1" t="s">
        <v>905</v>
      </c>
      <c r="F297" s="1" t="s">
        <v>885</v>
      </c>
      <c r="G297" s="1" t="s">
        <v>906</v>
      </c>
      <c r="H297" s="1" t="s">
        <v>1995</v>
      </c>
      <c r="I297" s="1" t="s">
        <v>1101</v>
      </c>
      <c r="J297" s="1" t="s">
        <v>1101</v>
      </c>
      <c r="K297" s="27">
        <v>45316.480555555558</v>
      </c>
      <c r="N297" s="28">
        <v>45306</v>
      </c>
      <c r="O297" s="28">
        <v>45307</v>
      </c>
      <c r="P297" s="1">
        <v>0.5</v>
      </c>
      <c r="Q297" s="1">
        <v>0.5</v>
      </c>
      <c r="R297" s="1">
        <v>0</v>
      </c>
      <c r="S297" s="1">
        <v>0</v>
      </c>
      <c r="T297" s="1">
        <v>100</v>
      </c>
      <c r="U297" s="27">
        <v>45306.688888888886</v>
      </c>
      <c r="V297" s="27">
        <v>45316.480555555558</v>
      </c>
      <c r="W297" s="1" t="s">
        <v>1101</v>
      </c>
      <c r="Y297" s="1" t="s">
        <v>1996</v>
      </c>
      <c r="Z297" s="1" t="s">
        <v>962</v>
      </c>
      <c r="AA297" s="28">
        <v>45307</v>
      </c>
      <c r="AB297" s="28">
        <v>45307</v>
      </c>
      <c r="AC297" s="1" t="s">
        <v>113</v>
      </c>
      <c r="AD297" s="1" t="s">
        <v>993</v>
      </c>
      <c r="AF297" s="1" t="s">
        <v>939</v>
      </c>
      <c r="AG297" s="29">
        <v>1</v>
      </c>
      <c r="AH297" s="1" t="s">
        <v>914</v>
      </c>
      <c r="AI297" s="1" t="s">
        <v>928</v>
      </c>
      <c r="AJ297" s="1" t="s">
        <v>929</v>
      </c>
      <c r="AK297" s="1" t="s">
        <v>1966</v>
      </c>
      <c r="AL297" s="1" t="s">
        <v>1966</v>
      </c>
      <c r="AM297" s="1" t="s">
        <v>919</v>
      </c>
      <c r="AO297" s="1" t="s">
        <v>919</v>
      </c>
    </row>
    <row r="298" spans="1:41">
      <c r="A298" s="1">
        <v>139347</v>
      </c>
      <c r="B298" s="1" t="s">
        <v>904</v>
      </c>
      <c r="C298" s="1" t="s">
        <v>905</v>
      </c>
      <c r="F298" s="1" t="s">
        <v>885</v>
      </c>
      <c r="G298" s="1" t="s">
        <v>906</v>
      </c>
      <c r="H298" s="1" t="s">
        <v>1997</v>
      </c>
      <c r="I298" s="1" t="s">
        <v>1101</v>
      </c>
      <c r="J298" s="1" t="s">
        <v>1101</v>
      </c>
      <c r="K298" s="27">
        <v>45316.481944444444</v>
      </c>
      <c r="N298" s="28">
        <v>45306</v>
      </c>
      <c r="O298" s="28">
        <v>45307</v>
      </c>
      <c r="R298" s="1">
        <v>0</v>
      </c>
      <c r="S298" s="1">
        <v>0</v>
      </c>
      <c r="T298" s="1">
        <v>100</v>
      </c>
      <c r="U298" s="27">
        <v>45306.674305555556</v>
      </c>
      <c r="V298" s="27">
        <v>45316.481944444444</v>
      </c>
      <c r="W298" s="1" t="s">
        <v>1101</v>
      </c>
      <c r="Y298" s="1" t="s">
        <v>1998</v>
      </c>
      <c r="Z298" s="1" t="s">
        <v>962</v>
      </c>
      <c r="AA298" s="28">
        <v>45306</v>
      </c>
      <c r="AB298" s="28">
        <v>45306</v>
      </c>
      <c r="AC298" s="1" t="s">
        <v>113</v>
      </c>
      <c r="AD298" s="1" t="s">
        <v>993</v>
      </c>
      <c r="AF298" s="1" t="s">
        <v>939</v>
      </c>
      <c r="AG298" s="29">
        <v>1</v>
      </c>
      <c r="AH298" s="1" t="s">
        <v>994</v>
      </c>
      <c r="AI298" s="1" t="s">
        <v>928</v>
      </c>
      <c r="AJ298" s="1" t="s">
        <v>929</v>
      </c>
      <c r="AK298" s="1">
        <v>1</v>
      </c>
      <c r="AL298" s="1">
        <v>1</v>
      </c>
      <c r="AM298" s="1" t="s">
        <v>919</v>
      </c>
      <c r="AO298" s="1" t="s">
        <v>919</v>
      </c>
    </row>
    <row r="299" spans="1:41">
      <c r="A299" s="1">
        <v>139342</v>
      </c>
      <c r="B299" s="1" t="s">
        <v>904</v>
      </c>
      <c r="C299" s="1" t="s">
        <v>905</v>
      </c>
      <c r="F299" s="1" t="s">
        <v>885</v>
      </c>
      <c r="G299" s="1" t="s">
        <v>906</v>
      </c>
      <c r="H299" s="1" t="s">
        <v>1999</v>
      </c>
      <c r="I299" s="1" t="s">
        <v>1101</v>
      </c>
      <c r="J299" s="1" t="s">
        <v>1101</v>
      </c>
      <c r="K299" s="27">
        <v>45316.421527777777</v>
      </c>
      <c r="N299" s="28">
        <v>45306</v>
      </c>
      <c r="O299" s="28">
        <v>45307</v>
      </c>
      <c r="R299" s="1">
        <v>0</v>
      </c>
      <c r="S299" s="1">
        <v>0</v>
      </c>
      <c r="T299" s="1">
        <v>100</v>
      </c>
      <c r="U299" s="27">
        <v>45306.650694444441</v>
      </c>
      <c r="V299" s="27">
        <v>45316.421527777777</v>
      </c>
      <c r="W299" s="1" t="s">
        <v>1101</v>
      </c>
      <c r="Y299" s="1" t="s">
        <v>2000</v>
      </c>
      <c r="Z299" s="1" t="s">
        <v>962</v>
      </c>
      <c r="AA299" s="28">
        <v>45306</v>
      </c>
      <c r="AB299" s="28">
        <v>45306</v>
      </c>
      <c r="AC299" s="1" t="s">
        <v>113</v>
      </c>
      <c r="AD299" s="1" t="s">
        <v>993</v>
      </c>
      <c r="AF299" s="1" t="s">
        <v>939</v>
      </c>
      <c r="AG299" s="29">
        <v>1</v>
      </c>
      <c r="AH299" s="1" t="s">
        <v>914</v>
      </c>
      <c r="AI299" s="1" t="s">
        <v>928</v>
      </c>
      <c r="AJ299" s="1" t="s">
        <v>929</v>
      </c>
      <c r="AK299" s="1" t="s">
        <v>1966</v>
      </c>
      <c r="AL299" s="1" t="s">
        <v>1966</v>
      </c>
      <c r="AM299" s="1" t="s">
        <v>919</v>
      </c>
      <c r="AO299" s="1" t="s">
        <v>919</v>
      </c>
    </row>
    <row r="300" spans="1:41">
      <c r="A300" s="1">
        <v>139332</v>
      </c>
      <c r="B300" s="1" t="s">
        <v>904</v>
      </c>
      <c r="C300" s="1" t="s">
        <v>905</v>
      </c>
      <c r="F300" s="1" t="s">
        <v>885</v>
      </c>
      <c r="G300" s="1" t="s">
        <v>906</v>
      </c>
      <c r="H300" s="1" t="s">
        <v>2001</v>
      </c>
      <c r="I300" s="1" t="s">
        <v>1101</v>
      </c>
      <c r="J300" s="1" t="s">
        <v>1101</v>
      </c>
      <c r="K300" s="27">
        <v>45316.418055555558</v>
      </c>
      <c r="N300" s="28">
        <v>45306</v>
      </c>
      <c r="O300" s="28">
        <v>45306</v>
      </c>
      <c r="R300" s="1">
        <v>0</v>
      </c>
      <c r="S300" s="1">
        <v>0</v>
      </c>
      <c r="T300" s="1">
        <v>100</v>
      </c>
      <c r="U300" s="27">
        <v>45306.593055555553</v>
      </c>
      <c r="V300" s="27">
        <v>45316.418055555558</v>
      </c>
      <c r="W300" s="1" t="s">
        <v>1101</v>
      </c>
      <c r="Y300" s="1" t="s">
        <v>2002</v>
      </c>
      <c r="Z300" s="1" t="s">
        <v>962</v>
      </c>
      <c r="AA300" s="28">
        <v>45306</v>
      </c>
      <c r="AB300" s="28">
        <v>45306</v>
      </c>
      <c r="AC300" s="1" t="s">
        <v>113</v>
      </c>
      <c r="AD300" s="1" t="s">
        <v>993</v>
      </c>
      <c r="AF300" s="1" t="s">
        <v>939</v>
      </c>
      <c r="AG300" s="29">
        <v>1</v>
      </c>
      <c r="AH300" s="1" t="s">
        <v>994</v>
      </c>
      <c r="AI300" s="1" t="s">
        <v>928</v>
      </c>
      <c r="AJ300" s="1" t="s">
        <v>929</v>
      </c>
      <c r="AK300" s="1" t="s">
        <v>1966</v>
      </c>
      <c r="AL300" s="1" t="s">
        <v>1966</v>
      </c>
      <c r="AM300" s="1" t="s">
        <v>919</v>
      </c>
      <c r="AO300" s="1" t="s">
        <v>919</v>
      </c>
    </row>
    <row r="301" spans="1:41">
      <c r="A301" s="1">
        <v>139330</v>
      </c>
      <c r="B301" s="1" t="s">
        <v>904</v>
      </c>
      <c r="C301" s="1" t="s">
        <v>905</v>
      </c>
      <c r="F301" s="1" t="s">
        <v>885</v>
      </c>
      <c r="G301" s="1" t="s">
        <v>906</v>
      </c>
      <c r="H301" s="1" t="s">
        <v>2003</v>
      </c>
      <c r="I301" s="1" t="s">
        <v>1223</v>
      </c>
      <c r="J301" s="1" t="s">
        <v>922</v>
      </c>
      <c r="K301" s="27">
        <v>45345.618750000001</v>
      </c>
      <c r="M301" s="1" t="s">
        <v>1350</v>
      </c>
      <c r="N301" s="28">
        <v>45306</v>
      </c>
      <c r="O301" s="28">
        <v>45307</v>
      </c>
      <c r="R301" s="1">
        <v>0</v>
      </c>
      <c r="S301" s="1">
        <v>0</v>
      </c>
      <c r="T301" s="1">
        <v>100</v>
      </c>
      <c r="U301" s="27">
        <v>45306.577777777777</v>
      </c>
      <c r="V301" s="27">
        <v>45345.618750000001</v>
      </c>
      <c r="W301" s="1" t="s">
        <v>1101</v>
      </c>
      <c r="Z301" s="1" t="s">
        <v>924</v>
      </c>
      <c r="AA301" s="28">
        <v>45338</v>
      </c>
      <c r="AB301" s="28">
        <v>45338</v>
      </c>
      <c r="AC301" s="1" t="s">
        <v>112</v>
      </c>
      <c r="AD301" s="1" t="s">
        <v>983</v>
      </c>
      <c r="AE301" s="1" t="s">
        <v>938</v>
      </c>
      <c r="AF301" s="1" t="s">
        <v>939</v>
      </c>
      <c r="AG301" s="29">
        <v>1</v>
      </c>
      <c r="AH301" s="1" t="s">
        <v>928</v>
      </c>
      <c r="AI301" s="1" t="s">
        <v>928</v>
      </c>
      <c r="AJ301" s="1" t="s">
        <v>929</v>
      </c>
      <c r="AK301" s="1" t="s">
        <v>2004</v>
      </c>
      <c r="AL301" s="1" t="s">
        <v>2005</v>
      </c>
      <c r="AM301" s="1" t="s">
        <v>919</v>
      </c>
      <c r="AO301" s="1" t="s">
        <v>919</v>
      </c>
    </row>
    <row r="302" spans="1:41">
      <c r="A302" s="1">
        <v>139329</v>
      </c>
      <c r="B302" s="1" t="s">
        <v>904</v>
      </c>
      <c r="C302" s="1" t="s">
        <v>905</v>
      </c>
      <c r="F302" s="1" t="s">
        <v>885</v>
      </c>
      <c r="G302" s="1" t="s">
        <v>906</v>
      </c>
      <c r="H302" s="1" t="s">
        <v>2006</v>
      </c>
      <c r="I302" s="1" t="s">
        <v>922</v>
      </c>
      <c r="J302" s="1" t="s">
        <v>922</v>
      </c>
      <c r="K302" s="27">
        <v>45338.662499999999</v>
      </c>
      <c r="M302" s="1" t="s">
        <v>1350</v>
      </c>
      <c r="N302" s="28">
        <v>45306</v>
      </c>
      <c r="O302" s="28">
        <v>45307</v>
      </c>
      <c r="R302" s="1">
        <v>0</v>
      </c>
      <c r="S302" s="1">
        <v>0</v>
      </c>
      <c r="T302" s="1">
        <v>100</v>
      </c>
      <c r="U302" s="27">
        <v>45306.564583333333</v>
      </c>
      <c r="V302" s="27">
        <v>45338.662499999999</v>
      </c>
      <c r="W302" s="1" t="s">
        <v>922</v>
      </c>
      <c r="Z302" s="1" t="s">
        <v>962</v>
      </c>
      <c r="AA302" s="28">
        <v>45338</v>
      </c>
      <c r="AB302" s="28">
        <v>45338</v>
      </c>
      <c r="AC302" s="1" t="s">
        <v>127</v>
      </c>
      <c r="AD302" s="1" t="s">
        <v>2007</v>
      </c>
      <c r="AE302" s="1" t="s">
        <v>938</v>
      </c>
      <c r="AF302" s="1" t="s">
        <v>939</v>
      </c>
      <c r="AG302" s="29">
        <v>1</v>
      </c>
      <c r="AH302" s="1" t="s">
        <v>914</v>
      </c>
      <c r="AI302" s="1" t="s">
        <v>928</v>
      </c>
      <c r="AJ302" s="1" t="s">
        <v>929</v>
      </c>
      <c r="AK302" s="1" t="s">
        <v>1966</v>
      </c>
      <c r="AL302" s="1" t="s">
        <v>1966</v>
      </c>
      <c r="AM302" s="1" t="s">
        <v>919</v>
      </c>
      <c r="AO302" s="1" t="s">
        <v>919</v>
      </c>
    </row>
    <row r="303" spans="1:41">
      <c r="A303" s="1">
        <v>139327</v>
      </c>
      <c r="B303" s="1" t="s">
        <v>904</v>
      </c>
      <c r="C303" s="1" t="s">
        <v>905</v>
      </c>
      <c r="F303" s="1" t="s">
        <v>885</v>
      </c>
      <c r="G303" s="1" t="s">
        <v>906</v>
      </c>
      <c r="H303" s="1" t="s">
        <v>2008</v>
      </c>
      <c r="I303" s="1" t="s">
        <v>1101</v>
      </c>
      <c r="J303" s="1" t="s">
        <v>1101</v>
      </c>
      <c r="K303" s="27">
        <v>45316.411111111112</v>
      </c>
      <c r="N303" s="28">
        <v>45306</v>
      </c>
      <c r="O303" s="28">
        <v>45306</v>
      </c>
      <c r="R303" s="1">
        <v>0</v>
      </c>
      <c r="S303" s="1">
        <v>0</v>
      </c>
      <c r="T303" s="1">
        <v>100</v>
      </c>
      <c r="U303" s="27">
        <v>45306.556250000001</v>
      </c>
      <c r="V303" s="27">
        <v>45316.411111111112</v>
      </c>
      <c r="W303" s="1" t="s">
        <v>1101</v>
      </c>
      <c r="Z303" s="1" t="s">
        <v>962</v>
      </c>
      <c r="AA303" s="28">
        <v>45306</v>
      </c>
      <c r="AB303" s="28">
        <v>45306</v>
      </c>
      <c r="AC303" s="1" t="s">
        <v>113</v>
      </c>
      <c r="AD303" s="1" t="s">
        <v>993</v>
      </c>
      <c r="AF303" s="1" t="s">
        <v>939</v>
      </c>
      <c r="AG303" s="29">
        <v>1</v>
      </c>
      <c r="AH303" s="1" t="s">
        <v>914</v>
      </c>
      <c r="AI303" s="1" t="s">
        <v>928</v>
      </c>
      <c r="AJ303" s="1" t="s">
        <v>929</v>
      </c>
      <c r="AK303" s="1" t="s">
        <v>1966</v>
      </c>
      <c r="AL303" s="1" t="s">
        <v>1966</v>
      </c>
      <c r="AM303" s="1" t="s">
        <v>919</v>
      </c>
      <c r="AO303" s="1" t="s">
        <v>919</v>
      </c>
    </row>
    <row r="304" spans="1:41">
      <c r="A304" s="1">
        <v>139326</v>
      </c>
      <c r="B304" s="1" t="s">
        <v>904</v>
      </c>
      <c r="C304" s="1" t="s">
        <v>905</v>
      </c>
      <c r="F304" s="1" t="s">
        <v>885</v>
      </c>
      <c r="G304" s="1" t="s">
        <v>906</v>
      </c>
      <c r="H304" s="1" t="s">
        <v>2009</v>
      </c>
      <c r="I304" s="1" t="s">
        <v>1101</v>
      </c>
      <c r="J304" s="1" t="s">
        <v>1101</v>
      </c>
      <c r="K304" s="27">
        <v>45322.5</v>
      </c>
      <c r="N304" s="28">
        <v>45306</v>
      </c>
      <c r="O304" s="28">
        <v>45307</v>
      </c>
      <c r="P304" s="1">
        <v>2</v>
      </c>
      <c r="Q304" s="1">
        <v>2</v>
      </c>
      <c r="R304" s="1">
        <v>3</v>
      </c>
      <c r="S304" s="1">
        <v>3</v>
      </c>
      <c r="T304" s="1">
        <v>100</v>
      </c>
      <c r="U304" s="27">
        <v>45306.49722222222</v>
      </c>
      <c r="V304" s="27">
        <v>45322.5</v>
      </c>
      <c r="W304" s="1" t="s">
        <v>1101</v>
      </c>
      <c r="Y304" s="1" t="s">
        <v>2010</v>
      </c>
      <c r="Z304" s="1" t="s">
        <v>962</v>
      </c>
      <c r="AA304" s="28">
        <v>45307</v>
      </c>
      <c r="AB304" s="28">
        <v>45316</v>
      </c>
      <c r="AC304" s="1" t="s">
        <v>113</v>
      </c>
      <c r="AD304" s="1" t="s">
        <v>993</v>
      </c>
      <c r="AF304" s="1" t="s">
        <v>939</v>
      </c>
      <c r="AG304" s="29">
        <v>1</v>
      </c>
      <c r="AH304" s="1" t="s">
        <v>914</v>
      </c>
      <c r="AI304" s="1" t="s">
        <v>928</v>
      </c>
      <c r="AJ304" s="1" t="s">
        <v>929</v>
      </c>
      <c r="AK304" s="1" t="s">
        <v>2011</v>
      </c>
      <c r="AL304" s="1" t="s">
        <v>2012</v>
      </c>
      <c r="AM304" s="1" t="s">
        <v>919</v>
      </c>
      <c r="AO304" s="1" t="s">
        <v>919</v>
      </c>
    </row>
    <row r="305" spans="1:41">
      <c r="A305" s="1">
        <v>139325</v>
      </c>
      <c r="B305" s="1" t="s">
        <v>904</v>
      </c>
      <c r="C305" s="1" t="s">
        <v>905</v>
      </c>
      <c r="F305" s="1" t="s">
        <v>885</v>
      </c>
      <c r="G305" s="1" t="s">
        <v>906</v>
      </c>
      <c r="H305" s="1" t="s">
        <v>2013</v>
      </c>
      <c r="I305" s="1" t="s">
        <v>1101</v>
      </c>
      <c r="J305" s="1" t="s">
        <v>1101</v>
      </c>
      <c r="K305" s="27">
        <v>45328.443749999999</v>
      </c>
      <c r="N305" s="28">
        <v>45306</v>
      </c>
      <c r="O305" s="28">
        <v>45306</v>
      </c>
      <c r="R305" s="1">
        <v>3</v>
      </c>
      <c r="S305" s="1">
        <v>3</v>
      </c>
      <c r="T305" s="1">
        <v>100</v>
      </c>
      <c r="U305" s="27">
        <v>45306.472916666666</v>
      </c>
      <c r="V305" s="27">
        <v>45328.443749999999</v>
      </c>
      <c r="W305" s="1" t="s">
        <v>1101</v>
      </c>
      <c r="Y305" s="1" t="s">
        <v>2014</v>
      </c>
      <c r="Z305" s="1" t="s">
        <v>962</v>
      </c>
      <c r="AA305" s="28">
        <v>45315</v>
      </c>
      <c r="AB305" s="28">
        <v>45316</v>
      </c>
      <c r="AC305" s="1" t="s">
        <v>113</v>
      </c>
      <c r="AD305" s="1" t="s">
        <v>993</v>
      </c>
      <c r="AF305" s="1" t="s">
        <v>939</v>
      </c>
      <c r="AG305" s="29">
        <v>1</v>
      </c>
      <c r="AH305" s="1" t="s">
        <v>914</v>
      </c>
      <c r="AI305" s="1" t="s">
        <v>928</v>
      </c>
      <c r="AJ305" s="1" t="s">
        <v>929</v>
      </c>
      <c r="AK305" s="1" t="s">
        <v>2015</v>
      </c>
      <c r="AL305" s="1" t="s">
        <v>2016</v>
      </c>
      <c r="AM305" s="1" t="s">
        <v>919</v>
      </c>
      <c r="AO305" s="1" t="s">
        <v>919</v>
      </c>
    </row>
    <row r="306" spans="1:41">
      <c r="A306" s="1">
        <v>139320</v>
      </c>
      <c r="B306" s="1" t="s">
        <v>904</v>
      </c>
      <c r="C306" s="1" t="s">
        <v>905</v>
      </c>
      <c r="F306" s="1" t="s">
        <v>885</v>
      </c>
      <c r="G306" s="1" t="s">
        <v>906</v>
      </c>
      <c r="H306" s="1" t="s">
        <v>2017</v>
      </c>
      <c r="I306" s="1" t="s">
        <v>1101</v>
      </c>
      <c r="J306" s="1" t="s">
        <v>1101</v>
      </c>
      <c r="K306" s="27">
        <v>45322.489583333336</v>
      </c>
      <c r="N306" s="28">
        <v>45306</v>
      </c>
      <c r="O306" s="28">
        <v>45306</v>
      </c>
      <c r="R306" s="1">
        <v>2</v>
      </c>
      <c r="S306" s="1">
        <v>2</v>
      </c>
      <c r="T306" s="1">
        <v>100</v>
      </c>
      <c r="U306" s="27">
        <v>45306.453472222223</v>
      </c>
      <c r="V306" s="27">
        <v>45322.489583333336</v>
      </c>
      <c r="W306" s="1" t="s">
        <v>1101</v>
      </c>
      <c r="Y306" s="1" t="s">
        <v>2018</v>
      </c>
      <c r="Z306" s="1" t="s">
        <v>962</v>
      </c>
      <c r="AA306" s="28">
        <v>45314</v>
      </c>
      <c r="AB306" s="28">
        <v>45316</v>
      </c>
      <c r="AC306" s="1" t="s">
        <v>113</v>
      </c>
      <c r="AD306" s="1" t="s">
        <v>993</v>
      </c>
      <c r="AF306" s="1" t="s">
        <v>939</v>
      </c>
      <c r="AG306" s="29">
        <v>1</v>
      </c>
      <c r="AH306" s="1" t="s">
        <v>914</v>
      </c>
      <c r="AI306" s="1" t="s">
        <v>928</v>
      </c>
      <c r="AJ306" s="1" t="s">
        <v>929</v>
      </c>
      <c r="AK306" s="1" t="s">
        <v>2019</v>
      </c>
      <c r="AL306" s="1" t="s">
        <v>2020</v>
      </c>
      <c r="AM306" s="1" t="s">
        <v>919</v>
      </c>
      <c r="AO306" s="1" t="s">
        <v>919</v>
      </c>
    </row>
    <row r="307" spans="1:41">
      <c r="A307" s="1">
        <v>139282</v>
      </c>
      <c r="B307" s="1" t="s">
        <v>904</v>
      </c>
      <c r="C307" s="1" t="s">
        <v>905</v>
      </c>
      <c r="F307" s="1" t="s">
        <v>885</v>
      </c>
      <c r="G307" s="1" t="s">
        <v>906</v>
      </c>
      <c r="H307" s="1" t="s">
        <v>2021</v>
      </c>
      <c r="I307" s="1" t="s">
        <v>1101</v>
      </c>
      <c r="J307" s="1" t="s">
        <v>1101</v>
      </c>
      <c r="K307" s="27">
        <v>45316.410416666666</v>
      </c>
      <c r="N307" s="28">
        <v>45303</v>
      </c>
      <c r="O307" s="28">
        <v>45304</v>
      </c>
      <c r="P307" s="1">
        <v>0.5</v>
      </c>
      <c r="Q307" s="1">
        <v>0.5</v>
      </c>
      <c r="R307" s="1">
        <v>0</v>
      </c>
      <c r="S307" s="1">
        <v>0</v>
      </c>
      <c r="T307" s="1">
        <v>100</v>
      </c>
      <c r="U307" s="27">
        <v>45303.613888888889</v>
      </c>
      <c r="V307" s="27">
        <v>45316.410416666666</v>
      </c>
      <c r="W307" s="1" t="s">
        <v>1101</v>
      </c>
      <c r="Y307" s="1" t="s">
        <v>2022</v>
      </c>
      <c r="Z307" s="1" t="s">
        <v>962</v>
      </c>
      <c r="AA307" s="28">
        <v>45308</v>
      </c>
      <c r="AB307" s="28">
        <v>45308</v>
      </c>
      <c r="AC307" s="1" t="s">
        <v>100</v>
      </c>
      <c r="AD307" s="1" t="s">
        <v>993</v>
      </c>
      <c r="AF307" s="1" t="s">
        <v>939</v>
      </c>
      <c r="AG307" s="29">
        <v>1</v>
      </c>
      <c r="AH307" s="1" t="s">
        <v>994</v>
      </c>
      <c r="AI307" s="1" t="s">
        <v>928</v>
      </c>
      <c r="AJ307" s="1" t="s">
        <v>929</v>
      </c>
      <c r="AK307" s="1" t="s">
        <v>2023</v>
      </c>
      <c r="AL307" s="1" t="s">
        <v>1966</v>
      </c>
      <c r="AM307" s="1" t="s">
        <v>919</v>
      </c>
      <c r="AO307" s="1" t="s">
        <v>919</v>
      </c>
    </row>
    <row r="308" spans="1:41">
      <c r="A308" s="1">
        <v>139259</v>
      </c>
      <c r="B308" s="1" t="s">
        <v>904</v>
      </c>
      <c r="C308" s="1" t="s">
        <v>905</v>
      </c>
      <c r="F308" s="1" t="s">
        <v>885</v>
      </c>
      <c r="G308" s="1" t="s">
        <v>906</v>
      </c>
      <c r="H308" s="1" t="s">
        <v>2024</v>
      </c>
      <c r="I308" s="1" t="s">
        <v>1972</v>
      </c>
      <c r="J308" s="1" t="s">
        <v>1101</v>
      </c>
      <c r="K308" s="27">
        <v>45348.712500000001</v>
      </c>
      <c r="N308" s="28">
        <v>45302</v>
      </c>
      <c r="O308" s="28">
        <v>45303</v>
      </c>
      <c r="P308" s="1">
        <v>1</v>
      </c>
      <c r="Q308" s="1">
        <v>1</v>
      </c>
      <c r="R308" s="1">
        <v>1</v>
      </c>
      <c r="S308" s="1">
        <v>1</v>
      </c>
      <c r="T308" s="1">
        <v>100</v>
      </c>
      <c r="U308" s="27">
        <v>45303.476388888892</v>
      </c>
      <c r="V308" s="27">
        <v>45348.712500000001</v>
      </c>
      <c r="W308" s="1" t="s">
        <v>1101</v>
      </c>
      <c r="Y308" s="1" t="s">
        <v>2025</v>
      </c>
      <c r="Z308" s="1" t="s">
        <v>911</v>
      </c>
      <c r="AA308" s="28">
        <v>45344</v>
      </c>
      <c r="AB308" s="28">
        <v>45306</v>
      </c>
      <c r="AC308" s="1" t="s">
        <v>111</v>
      </c>
      <c r="AD308" s="1" t="s">
        <v>993</v>
      </c>
      <c r="AF308" s="1" t="s">
        <v>939</v>
      </c>
      <c r="AG308" s="29">
        <v>1</v>
      </c>
      <c r="AH308" s="1" t="s">
        <v>947</v>
      </c>
      <c r="AI308" s="1" t="s">
        <v>915</v>
      </c>
      <c r="AJ308" s="1" t="s">
        <v>929</v>
      </c>
      <c r="AK308" s="1" t="s">
        <v>2026</v>
      </c>
      <c r="AL308" s="1" t="s">
        <v>2027</v>
      </c>
      <c r="AM308" s="1" t="s">
        <v>919</v>
      </c>
      <c r="AO308" s="1" t="s">
        <v>919</v>
      </c>
    </row>
    <row r="309" spans="1:41">
      <c r="A309" s="1">
        <v>139230</v>
      </c>
      <c r="B309" s="1" t="s">
        <v>904</v>
      </c>
      <c r="C309" s="1" t="s">
        <v>905</v>
      </c>
      <c r="F309" s="1" t="s">
        <v>885</v>
      </c>
      <c r="G309" s="1" t="s">
        <v>906</v>
      </c>
      <c r="H309" s="1" t="s">
        <v>2028</v>
      </c>
      <c r="I309" s="1" t="s">
        <v>909</v>
      </c>
      <c r="J309" s="1" t="s">
        <v>909</v>
      </c>
      <c r="K309" s="27">
        <v>45321.968055555553</v>
      </c>
      <c r="M309" s="1" t="s">
        <v>1350</v>
      </c>
      <c r="N309" s="28">
        <v>45302</v>
      </c>
      <c r="O309" s="28">
        <v>45306</v>
      </c>
      <c r="R309" s="1">
        <v>4</v>
      </c>
      <c r="S309" s="1">
        <v>4</v>
      </c>
      <c r="T309" s="1">
        <v>100</v>
      </c>
      <c r="U309" s="27">
        <v>45302.756249999999</v>
      </c>
      <c r="V309" s="27">
        <v>45307.615277777775</v>
      </c>
      <c r="W309" s="1" t="s">
        <v>922</v>
      </c>
      <c r="Z309" s="1" t="s">
        <v>924</v>
      </c>
      <c r="AA309" s="28">
        <v>45306</v>
      </c>
      <c r="AB309" s="28">
        <v>45306</v>
      </c>
      <c r="AC309" s="1" t="s">
        <v>141</v>
      </c>
      <c r="AD309" s="1" t="s">
        <v>983</v>
      </c>
      <c r="AE309" s="1" t="s">
        <v>938</v>
      </c>
      <c r="AF309" s="1" t="s">
        <v>1720</v>
      </c>
      <c r="AG309" s="29">
        <v>1</v>
      </c>
      <c r="AH309" s="1" t="s">
        <v>947</v>
      </c>
      <c r="AI309" s="1" t="s">
        <v>915</v>
      </c>
      <c r="AJ309" s="1" t="s">
        <v>948</v>
      </c>
      <c r="AK309" s="1" t="s">
        <v>2029</v>
      </c>
      <c r="AL309" s="1" t="s">
        <v>2030</v>
      </c>
      <c r="AM309" s="1" t="s">
        <v>919</v>
      </c>
      <c r="AO309" s="1" t="s">
        <v>919</v>
      </c>
    </row>
    <row r="310" spans="1:41">
      <c r="A310" s="1">
        <v>139223</v>
      </c>
      <c r="B310" s="1" t="s">
        <v>904</v>
      </c>
      <c r="C310" s="1" t="s">
        <v>905</v>
      </c>
      <c r="F310" s="1" t="s">
        <v>885</v>
      </c>
      <c r="G310" s="1" t="s">
        <v>1836</v>
      </c>
      <c r="H310" s="1" t="s">
        <v>2031</v>
      </c>
      <c r="I310" s="1" t="s">
        <v>1972</v>
      </c>
      <c r="J310" s="1" t="s">
        <v>1101</v>
      </c>
      <c r="K310" s="27">
        <v>45344.728472222225</v>
      </c>
      <c r="N310" s="28">
        <v>45302</v>
      </c>
      <c r="O310" s="28">
        <v>45303</v>
      </c>
      <c r="R310" s="1">
        <v>1</v>
      </c>
      <c r="S310" s="1">
        <v>1</v>
      </c>
      <c r="T310" s="1">
        <v>100</v>
      </c>
      <c r="U310" s="27">
        <v>45302.741666666669</v>
      </c>
      <c r="V310" s="27">
        <v>45344.728472222225</v>
      </c>
      <c r="W310" s="1" t="s">
        <v>1101</v>
      </c>
      <c r="Y310" s="1" t="s">
        <v>2032</v>
      </c>
      <c r="Z310" s="1" t="s">
        <v>911</v>
      </c>
      <c r="AA310" s="28">
        <v>45306</v>
      </c>
      <c r="AB310" s="28">
        <v>45306</v>
      </c>
      <c r="AC310" s="1" t="s">
        <v>111</v>
      </c>
      <c r="AD310" s="1" t="s">
        <v>993</v>
      </c>
      <c r="AF310" s="1" t="s">
        <v>939</v>
      </c>
      <c r="AG310" s="29">
        <v>1</v>
      </c>
      <c r="AH310" s="1" t="s">
        <v>947</v>
      </c>
      <c r="AI310" s="1" t="s">
        <v>915</v>
      </c>
      <c r="AJ310" s="1" t="s">
        <v>929</v>
      </c>
      <c r="AK310" s="1" t="s">
        <v>2033</v>
      </c>
      <c r="AL310" s="1" t="s">
        <v>2034</v>
      </c>
      <c r="AM310" s="1" t="s">
        <v>919</v>
      </c>
      <c r="AO310" s="1" t="s">
        <v>919</v>
      </c>
    </row>
    <row r="311" spans="1:41">
      <c r="A311" s="1">
        <v>139222</v>
      </c>
      <c r="B311" s="1" t="s">
        <v>904</v>
      </c>
      <c r="C311" s="1" t="s">
        <v>905</v>
      </c>
      <c r="F311" s="1" t="s">
        <v>885</v>
      </c>
      <c r="G311" s="1" t="s">
        <v>906</v>
      </c>
      <c r="H311" s="1" t="s">
        <v>2035</v>
      </c>
      <c r="I311" s="1" t="s">
        <v>1101</v>
      </c>
      <c r="J311" s="1" t="s">
        <v>1101</v>
      </c>
      <c r="K311" s="27">
        <v>45324.40902777778</v>
      </c>
      <c r="N311" s="28">
        <v>45302</v>
      </c>
      <c r="O311" s="28">
        <v>45306</v>
      </c>
      <c r="R311" s="1">
        <v>0</v>
      </c>
      <c r="S311" s="1">
        <v>0</v>
      </c>
      <c r="T311" s="1">
        <v>100</v>
      </c>
      <c r="U311" s="27">
        <v>45302.741666666669</v>
      </c>
      <c r="V311" s="27">
        <v>45316.408333333333</v>
      </c>
      <c r="W311" s="1" t="s">
        <v>1223</v>
      </c>
      <c r="Y311" s="1" t="s">
        <v>2036</v>
      </c>
      <c r="Z311" s="1" t="s">
        <v>962</v>
      </c>
      <c r="AA311" s="28">
        <v>45306</v>
      </c>
      <c r="AB311" s="28">
        <v>45306</v>
      </c>
      <c r="AC311" s="1" t="s">
        <v>112</v>
      </c>
      <c r="AD311" s="1" t="s">
        <v>993</v>
      </c>
      <c r="AF311" s="1" t="s">
        <v>939</v>
      </c>
      <c r="AG311" s="29">
        <v>1</v>
      </c>
      <c r="AH311" s="1" t="s">
        <v>914</v>
      </c>
      <c r="AI311" s="1" t="s">
        <v>928</v>
      </c>
      <c r="AJ311" s="1" t="s">
        <v>929</v>
      </c>
      <c r="AK311" s="1" t="s">
        <v>949</v>
      </c>
      <c r="AL311" s="1" t="s">
        <v>949</v>
      </c>
      <c r="AM311" s="1" t="s">
        <v>919</v>
      </c>
      <c r="AO311" s="1" t="s">
        <v>919</v>
      </c>
    </row>
    <row r="312" spans="1:41">
      <c r="A312" s="1">
        <v>139215</v>
      </c>
      <c r="B312" s="1" t="s">
        <v>904</v>
      </c>
      <c r="C312" s="1" t="s">
        <v>905</v>
      </c>
      <c r="F312" s="1" t="s">
        <v>885</v>
      </c>
      <c r="G312" s="1" t="s">
        <v>906</v>
      </c>
      <c r="H312" s="1" t="s">
        <v>2037</v>
      </c>
      <c r="I312" s="1" t="s">
        <v>1101</v>
      </c>
      <c r="J312" s="1" t="s">
        <v>1101</v>
      </c>
      <c r="K312" s="27">
        <v>45303.667361111111</v>
      </c>
      <c r="N312" s="28">
        <v>45302</v>
      </c>
      <c r="O312" s="28">
        <v>45303</v>
      </c>
      <c r="R312" s="1">
        <v>0</v>
      </c>
      <c r="S312" s="1">
        <v>0</v>
      </c>
      <c r="T312" s="1">
        <v>100</v>
      </c>
      <c r="U312" s="27">
        <v>45302.731249999997</v>
      </c>
      <c r="V312" s="27">
        <v>45303.667361111111</v>
      </c>
      <c r="W312" s="1" t="s">
        <v>1101</v>
      </c>
      <c r="Y312" s="1" t="s">
        <v>2038</v>
      </c>
      <c r="Z312" s="1" t="s">
        <v>962</v>
      </c>
      <c r="AA312" s="28">
        <v>45303</v>
      </c>
      <c r="AB312" s="28">
        <v>45303</v>
      </c>
      <c r="AC312" s="1" t="s">
        <v>90</v>
      </c>
      <c r="AD312" s="1" t="s">
        <v>993</v>
      </c>
      <c r="AF312" s="1" t="s">
        <v>939</v>
      </c>
      <c r="AG312" s="29">
        <v>1</v>
      </c>
      <c r="AH312" s="1" t="s">
        <v>914</v>
      </c>
      <c r="AI312" s="1" t="s">
        <v>915</v>
      </c>
      <c r="AJ312" s="1" t="s">
        <v>929</v>
      </c>
      <c r="AK312" s="1" t="s">
        <v>2039</v>
      </c>
      <c r="AL312" s="1" t="s">
        <v>2040</v>
      </c>
      <c r="AM312" s="1" t="s">
        <v>919</v>
      </c>
      <c r="AO312" s="1" t="s">
        <v>919</v>
      </c>
    </row>
    <row r="313" spans="1:41">
      <c r="A313" s="1">
        <v>139205</v>
      </c>
      <c r="B313" s="1" t="s">
        <v>904</v>
      </c>
      <c r="C313" s="1" t="s">
        <v>905</v>
      </c>
      <c r="F313" s="1" t="s">
        <v>885</v>
      </c>
      <c r="G313" s="1" t="s">
        <v>906</v>
      </c>
      <c r="H313" s="1" t="s">
        <v>2041</v>
      </c>
      <c r="I313" s="1" t="s">
        <v>1101</v>
      </c>
      <c r="J313" s="1" t="s">
        <v>1101</v>
      </c>
      <c r="K313" s="27">
        <v>45303.667361111111</v>
      </c>
      <c r="N313" s="28">
        <v>45302</v>
      </c>
      <c r="O313" s="28">
        <v>45303</v>
      </c>
      <c r="R313" s="1">
        <v>0</v>
      </c>
      <c r="S313" s="1">
        <v>0</v>
      </c>
      <c r="T313" s="1">
        <v>100</v>
      </c>
      <c r="U313" s="27">
        <v>45302.722916666666</v>
      </c>
      <c r="V313" s="27">
        <v>45303.667361111111</v>
      </c>
      <c r="W313" s="1" t="s">
        <v>1101</v>
      </c>
      <c r="Y313" s="1" t="s">
        <v>2042</v>
      </c>
      <c r="Z313" s="1" t="s">
        <v>962</v>
      </c>
      <c r="AA313" s="28">
        <v>45303</v>
      </c>
      <c r="AB313" s="28">
        <v>45303</v>
      </c>
      <c r="AC313" s="1" t="s">
        <v>91</v>
      </c>
      <c r="AD313" s="1" t="s">
        <v>993</v>
      </c>
      <c r="AF313" s="1" t="s">
        <v>939</v>
      </c>
      <c r="AG313" s="29">
        <v>1</v>
      </c>
      <c r="AH313" s="1" t="s">
        <v>914</v>
      </c>
      <c r="AI313" s="1" t="s">
        <v>915</v>
      </c>
      <c r="AJ313" s="1" t="s">
        <v>929</v>
      </c>
      <c r="AK313" s="1" t="s">
        <v>2039</v>
      </c>
      <c r="AL313" s="1" t="s">
        <v>2043</v>
      </c>
      <c r="AM313" s="1" t="s">
        <v>919</v>
      </c>
      <c r="AO313" s="1" t="s">
        <v>919</v>
      </c>
    </row>
    <row r="314" spans="1:41">
      <c r="A314" s="1">
        <v>139202</v>
      </c>
      <c r="B314" s="1" t="s">
        <v>904</v>
      </c>
      <c r="C314" s="1" t="s">
        <v>905</v>
      </c>
      <c r="F314" s="1" t="s">
        <v>885</v>
      </c>
      <c r="G314" s="1" t="s">
        <v>906</v>
      </c>
      <c r="H314" s="1" t="s">
        <v>2044</v>
      </c>
      <c r="I314" s="1" t="s">
        <v>1972</v>
      </c>
      <c r="J314" s="1" t="s">
        <v>909</v>
      </c>
      <c r="K314" s="27">
        <v>45339.42083333333</v>
      </c>
      <c r="N314" s="28">
        <v>45302</v>
      </c>
      <c r="O314" s="28">
        <v>45303</v>
      </c>
      <c r="R314" s="1">
        <v>0.5</v>
      </c>
      <c r="S314" s="1">
        <v>0.5</v>
      </c>
      <c r="T314" s="1">
        <v>100</v>
      </c>
      <c r="U314" s="27">
        <v>45302.717361111114</v>
      </c>
      <c r="V314" s="27">
        <v>45339.42083333333</v>
      </c>
      <c r="W314" s="1" t="s">
        <v>922</v>
      </c>
      <c r="Y314" s="1" t="s">
        <v>2045</v>
      </c>
      <c r="Z314" s="1" t="s">
        <v>911</v>
      </c>
      <c r="AA314" s="28">
        <v>45302</v>
      </c>
      <c r="AB314" s="28">
        <v>45302</v>
      </c>
      <c r="AC314" s="1" t="s">
        <v>103</v>
      </c>
      <c r="AD314" s="1" t="s">
        <v>993</v>
      </c>
      <c r="AF314" s="1" t="s">
        <v>939</v>
      </c>
      <c r="AG314" s="29">
        <v>1</v>
      </c>
      <c r="AH314" s="1" t="s">
        <v>947</v>
      </c>
      <c r="AI314" s="1" t="s">
        <v>915</v>
      </c>
      <c r="AJ314" s="1" t="s">
        <v>929</v>
      </c>
      <c r="AK314" s="1" t="s">
        <v>2046</v>
      </c>
      <c r="AL314" s="1" t="s">
        <v>2047</v>
      </c>
      <c r="AM314" s="1" t="s">
        <v>919</v>
      </c>
      <c r="AO314" s="1" t="s">
        <v>919</v>
      </c>
    </row>
    <row r="315" spans="1:41">
      <c r="A315" s="1">
        <v>139193</v>
      </c>
      <c r="B315" s="1" t="s">
        <v>904</v>
      </c>
      <c r="C315" s="1" t="s">
        <v>905</v>
      </c>
      <c r="F315" s="1" t="s">
        <v>885</v>
      </c>
      <c r="G315" s="1" t="s">
        <v>1042</v>
      </c>
      <c r="H315" s="1" t="s">
        <v>2048</v>
      </c>
      <c r="I315" s="1" t="s">
        <v>1101</v>
      </c>
      <c r="J315" s="1" t="s">
        <v>1101</v>
      </c>
      <c r="K315" s="27">
        <v>45303.65347222222</v>
      </c>
      <c r="N315" s="28">
        <v>45302</v>
      </c>
      <c r="O315" s="28">
        <v>45303</v>
      </c>
      <c r="R315" s="1">
        <v>0</v>
      </c>
      <c r="S315" s="1">
        <v>0</v>
      </c>
      <c r="T315" s="1">
        <v>100</v>
      </c>
      <c r="U315" s="27">
        <v>45302.643055555556</v>
      </c>
      <c r="V315" s="27">
        <v>45303.65347222222</v>
      </c>
      <c r="W315" s="1" t="s">
        <v>1101</v>
      </c>
      <c r="Y315" s="1" t="s">
        <v>2049</v>
      </c>
      <c r="Z315" s="1" t="s">
        <v>962</v>
      </c>
      <c r="AA315" s="28">
        <v>45303</v>
      </c>
      <c r="AB315" s="28">
        <v>45303</v>
      </c>
      <c r="AC315" s="1" t="s">
        <v>91</v>
      </c>
      <c r="AD315" s="1" t="s">
        <v>993</v>
      </c>
      <c r="AF315" s="1" t="s">
        <v>939</v>
      </c>
      <c r="AG315" s="29">
        <v>1</v>
      </c>
      <c r="AH315" s="1" t="s">
        <v>994</v>
      </c>
      <c r="AI315" s="1" t="s">
        <v>915</v>
      </c>
      <c r="AJ315" s="1" t="s">
        <v>929</v>
      </c>
      <c r="AK315" s="1" t="s">
        <v>995</v>
      </c>
      <c r="AL315" s="1" t="s">
        <v>1413</v>
      </c>
      <c r="AM315" s="1" t="s">
        <v>919</v>
      </c>
      <c r="AO315" s="1" t="s">
        <v>919</v>
      </c>
    </row>
    <row r="316" spans="1:41">
      <c r="A316" s="1">
        <v>139191</v>
      </c>
      <c r="B316" s="1" t="s">
        <v>904</v>
      </c>
      <c r="C316" s="1" t="s">
        <v>905</v>
      </c>
      <c r="F316" s="1" t="s">
        <v>885</v>
      </c>
      <c r="G316" s="1" t="s">
        <v>1581</v>
      </c>
      <c r="H316" s="1" t="s">
        <v>2050</v>
      </c>
      <c r="I316" s="1" t="s">
        <v>1101</v>
      </c>
      <c r="J316" s="1" t="s">
        <v>1101</v>
      </c>
      <c r="K316" s="27">
        <v>45316.404166666667</v>
      </c>
      <c r="N316" s="28">
        <v>45302</v>
      </c>
      <c r="O316" s="28">
        <v>45303</v>
      </c>
      <c r="R316" s="1">
        <v>0</v>
      </c>
      <c r="S316" s="1">
        <v>0</v>
      </c>
      <c r="T316" s="1">
        <v>100</v>
      </c>
      <c r="U316" s="27">
        <v>45302.640277777777</v>
      </c>
      <c r="V316" s="27">
        <v>45316.404166666667</v>
      </c>
      <c r="W316" s="1" t="s">
        <v>1101</v>
      </c>
      <c r="Y316" s="1" t="s">
        <v>2051</v>
      </c>
      <c r="Z316" s="1" t="s">
        <v>962</v>
      </c>
      <c r="AA316" s="28">
        <v>45303</v>
      </c>
      <c r="AB316" s="28">
        <v>45303</v>
      </c>
      <c r="AC316" s="1" t="s">
        <v>90</v>
      </c>
      <c r="AD316" s="1" t="s">
        <v>1059</v>
      </c>
      <c r="AF316" s="1" t="s">
        <v>939</v>
      </c>
      <c r="AG316" s="29">
        <v>1</v>
      </c>
      <c r="AH316" s="1" t="s">
        <v>928</v>
      </c>
      <c r="AI316" s="1" t="s">
        <v>928</v>
      </c>
      <c r="AJ316" s="1" t="s">
        <v>929</v>
      </c>
      <c r="AK316" s="1" t="s">
        <v>2052</v>
      </c>
      <c r="AL316" s="1" t="s">
        <v>2053</v>
      </c>
      <c r="AM316" s="1" t="s">
        <v>919</v>
      </c>
      <c r="AO316" s="1" t="s">
        <v>919</v>
      </c>
    </row>
    <row r="317" spans="1:41">
      <c r="A317" s="1">
        <v>139177</v>
      </c>
      <c r="B317" s="1" t="s">
        <v>904</v>
      </c>
      <c r="C317" s="1" t="s">
        <v>905</v>
      </c>
      <c r="F317" s="1" t="s">
        <v>885</v>
      </c>
      <c r="G317" s="1" t="s">
        <v>906</v>
      </c>
      <c r="H317" s="1" t="s">
        <v>2054</v>
      </c>
      <c r="I317" s="1" t="s">
        <v>1101</v>
      </c>
      <c r="J317" s="1" t="s">
        <v>1101</v>
      </c>
      <c r="K317" s="27">
        <v>45308.707638888889</v>
      </c>
      <c r="N317" s="28">
        <v>45302</v>
      </c>
      <c r="O317" s="28">
        <v>45303</v>
      </c>
      <c r="R317" s="1">
        <v>0</v>
      </c>
      <c r="S317" s="1">
        <v>0</v>
      </c>
      <c r="T317" s="1">
        <v>100</v>
      </c>
      <c r="U317" s="27">
        <v>45302.585416666669</v>
      </c>
      <c r="V317" s="27">
        <v>45308.707638888889</v>
      </c>
      <c r="W317" s="1" t="s">
        <v>1101</v>
      </c>
      <c r="Y317" s="1" t="s">
        <v>2055</v>
      </c>
      <c r="Z317" s="1" t="s">
        <v>962</v>
      </c>
      <c r="AA317" s="28">
        <v>45306</v>
      </c>
      <c r="AB317" s="28">
        <v>45306</v>
      </c>
      <c r="AC317" s="1" t="s">
        <v>90</v>
      </c>
      <c r="AD317" s="1" t="s">
        <v>993</v>
      </c>
      <c r="AF317" s="1" t="s">
        <v>939</v>
      </c>
      <c r="AG317" s="29">
        <v>1</v>
      </c>
      <c r="AH317" s="1" t="s">
        <v>914</v>
      </c>
      <c r="AI317" s="1" t="s">
        <v>928</v>
      </c>
      <c r="AJ317" s="1" t="s">
        <v>929</v>
      </c>
      <c r="AK317" s="1" t="s">
        <v>2056</v>
      </c>
      <c r="AL317" s="1" t="s">
        <v>2057</v>
      </c>
      <c r="AM317" s="1" t="s">
        <v>919</v>
      </c>
      <c r="AO317" s="1" t="s">
        <v>919</v>
      </c>
    </row>
    <row r="318" spans="1:41">
      <c r="A318" s="1">
        <v>139175</v>
      </c>
      <c r="B318" s="1" t="s">
        <v>904</v>
      </c>
      <c r="C318" s="1" t="s">
        <v>905</v>
      </c>
      <c r="F318" s="1" t="s">
        <v>885</v>
      </c>
      <c r="G318" s="1" t="s">
        <v>906</v>
      </c>
      <c r="H318" s="1" t="s">
        <v>2058</v>
      </c>
      <c r="I318" s="1" t="s">
        <v>1101</v>
      </c>
      <c r="J318" s="1" t="s">
        <v>1101</v>
      </c>
      <c r="K318" s="27">
        <v>45307.643750000003</v>
      </c>
      <c r="N318" s="28">
        <v>45302</v>
      </c>
      <c r="O318" s="28">
        <v>45303</v>
      </c>
      <c r="R318" s="1">
        <v>0</v>
      </c>
      <c r="S318" s="1">
        <v>0</v>
      </c>
      <c r="T318" s="1">
        <v>0</v>
      </c>
      <c r="U318" s="27">
        <v>45302.578472222223</v>
      </c>
      <c r="V318" s="27">
        <v>45307.643750000003</v>
      </c>
      <c r="W318" s="1" t="s">
        <v>1101</v>
      </c>
      <c r="Y318" s="1" t="s">
        <v>2059</v>
      </c>
      <c r="Z318" s="1" t="s">
        <v>962</v>
      </c>
      <c r="AA318" s="28">
        <v>45303</v>
      </c>
      <c r="AB318" s="28">
        <v>45303</v>
      </c>
      <c r="AC318" s="1" t="s">
        <v>90</v>
      </c>
      <c r="AD318" s="1" t="s">
        <v>993</v>
      </c>
      <c r="AF318" s="1" t="s">
        <v>939</v>
      </c>
      <c r="AG318" s="29">
        <v>1</v>
      </c>
      <c r="AH318" s="1" t="s">
        <v>928</v>
      </c>
      <c r="AI318" s="1" t="s">
        <v>928</v>
      </c>
      <c r="AJ318" s="1" t="s">
        <v>929</v>
      </c>
      <c r="AK318" s="1" t="s">
        <v>2052</v>
      </c>
      <c r="AL318" s="1" t="s">
        <v>2053</v>
      </c>
      <c r="AM318" s="1" t="s">
        <v>919</v>
      </c>
      <c r="AO318" s="1" t="s">
        <v>919</v>
      </c>
    </row>
    <row r="319" spans="1:41">
      <c r="A319" s="1">
        <v>139169</v>
      </c>
      <c r="B319" s="1" t="s">
        <v>904</v>
      </c>
      <c r="C319" s="1" t="s">
        <v>905</v>
      </c>
      <c r="F319" s="1" t="s">
        <v>885</v>
      </c>
      <c r="G319" s="1" t="s">
        <v>906</v>
      </c>
      <c r="H319" s="1" t="s">
        <v>2060</v>
      </c>
      <c r="I319" s="1" t="s">
        <v>1101</v>
      </c>
      <c r="J319" s="1" t="s">
        <v>1101</v>
      </c>
      <c r="K319" s="27">
        <v>45308.706250000003</v>
      </c>
      <c r="N319" s="28">
        <v>45302</v>
      </c>
      <c r="O319" s="28">
        <v>45303</v>
      </c>
      <c r="R319" s="1">
        <v>0</v>
      </c>
      <c r="S319" s="1">
        <v>0</v>
      </c>
      <c r="T319" s="1">
        <v>100</v>
      </c>
      <c r="U319" s="27">
        <v>45302.496527777781</v>
      </c>
      <c r="V319" s="27">
        <v>45308.706250000003</v>
      </c>
      <c r="W319" s="1" t="s">
        <v>1101</v>
      </c>
      <c r="Y319" s="1" t="s">
        <v>2061</v>
      </c>
      <c r="Z319" s="1" t="s">
        <v>962</v>
      </c>
      <c r="AA319" s="28">
        <v>45303</v>
      </c>
      <c r="AB319" s="28">
        <v>45303</v>
      </c>
      <c r="AC319" s="1" t="s">
        <v>90</v>
      </c>
      <c r="AD319" s="1" t="s">
        <v>993</v>
      </c>
      <c r="AF319" s="1" t="s">
        <v>939</v>
      </c>
      <c r="AG319" s="29">
        <v>1</v>
      </c>
      <c r="AH319" s="1" t="s">
        <v>928</v>
      </c>
      <c r="AI319" s="1" t="s">
        <v>928</v>
      </c>
      <c r="AJ319" s="1" t="s">
        <v>929</v>
      </c>
      <c r="AK319" s="1" t="s">
        <v>2052</v>
      </c>
      <c r="AL319" s="1" t="s">
        <v>2053</v>
      </c>
      <c r="AM319" s="1" t="s">
        <v>919</v>
      </c>
      <c r="AO319" s="1" t="s">
        <v>919</v>
      </c>
    </row>
    <row r="320" spans="1:41">
      <c r="A320" s="1">
        <v>139168</v>
      </c>
      <c r="B320" s="1" t="s">
        <v>904</v>
      </c>
      <c r="C320" s="1" t="s">
        <v>905</v>
      </c>
      <c r="F320" s="1" t="s">
        <v>885</v>
      </c>
      <c r="G320" s="1" t="s">
        <v>906</v>
      </c>
      <c r="H320" s="1" t="s">
        <v>2062</v>
      </c>
      <c r="I320" s="1" t="s">
        <v>1101</v>
      </c>
      <c r="J320" s="1" t="s">
        <v>1101</v>
      </c>
      <c r="K320" s="27">
        <v>45308.706250000003</v>
      </c>
      <c r="N320" s="28">
        <v>45302</v>
      </c>
      <c r="O320" s="28">
        <v>45303</v>
      </c>
      <c r="R320" s="1">
        <v>0</v>
      </c>
      <c r="S320" s="1">
        <v>0</v>
      </c>
      <c r="T320" s="1">
        <v>100</v>
      </c>
      <c r="U320" s="27">
        <v>45302.488888888889</v>
      </c>
      <c r="V320" s="27">
        <v>45308.706250000003</v>
      </c>
      <c r="W320" s="1" t="s">
        <v>1101</v>
      </c>
      <c r="Y320" s="1" t="s">
        <v>2063</v>
      </c>
      <c r="Z320" s="1" t="s">
        <v>962</v>
      </c>
      <c r="AA320" s="28">
        <v>45303</v>
      </c>
      <c r="AB320" s="28">
        <v>45303</v>
      </c>
      <c r="AC320" s="1" t="s">
        <v>90</v>
      </c>
      <c r="AD320" s="1" t="s">
        <v>993</v>
      </c>
      <c r="AF320" s="1" t="s">
        <v>939</v>
      </c>
      <c r="AG320" s="29">
        <v>1</v>
      </c>
      <c r="AH320" s="1" t="s">
        <v>928</v>
      </c>
      <c r="AI320" s="1" t="s">
        <v>928</v>
      </c>
      <c r="AJ320" s="1" t="s">
        <v>929</v>
      </c>
      <c r="AK320" s="1" t="s">
        <v>2052</v>
      </c>
      <c r="AL320" s="1" t="s">
        <v>2053</v>
      </c>
      <c r="AM320" s="1" t="s">
        <v>919</v>
      </c>
      <c r="AO320" s="1" t="s">
        <v>919</v>
      </c>
    </row>
    <row r="321" spans="1:41">
      <c r="A321" s="1">
        <v>139166</v>
      </c>
      <c r="B321" s="1" t="s">
        <v>904</v>
      </c>
      <c r="C321" s="1" t="s">
        <v>905</v>
      </c>
      <c r="F321" s="1" t="s">
        <v>885</v>
      </c>
      <c r="G321" s="1" t="s">
        <v>906</v>
      </c>
      <c r="H321" s="1" t="s">
        <v>2064</v>
      </c>
      <c r="I321" s="1" t="s">
        <v>1101</v>
      </c>
      <c r="J321" s="1" t="s">
        <v>1101</v>
      </c>
      <c r="K321" s="27">
        <v>45308.705555555556</v>
      </c>
      <c r="N321" s="28">
        <v>45302</v>
      </c>
      <c r="O321" s="28">
        <v>45303</v>
      </c>
      <c r="R321" s="1">
        <v>0</v>
      </c>
      <c r="S321" s="1">
        <v>0</v>
      </c>
      <c r="T321" s="1">
        <v>100</v>
      </c>
      <c r="U321" s="27">
        <v>45302.48541666667</v>
      </c>
      <c r="V321" s="27">
        <v>45308.705555555556</v>
      </c>
      <c r="W321" s="1" t="s">
        <v>1101</v>
      </c>
      <c r="Y321" s="1" t="s">
        <v>2065</v>
      </c>
      <c r="Z321" s="1" t="s">
        <v>962</v>
      </c>
      <c r="AA321" s="28">
        <v>45303</v>
      </c>
      <c r="AB321" s="28">
        <v>45303</v>
      </c>
      <c r="AC321" s="1" t="s">
        <v>90</v>
      </c>
      <c r="AD321" s="1" t="s">
        <v>993</v>
      </c>
      <c r="AF321" s="1" t="s">
        <v>939</v>
      </c>
      <c r="AG321" s="29">
        <v>1</v>
      </c>
      <c r="AH321" s="1" t="s">
        <v>928</v>
      </c>
      <c r="AI321" s="1" t="s">
        <v>928</v>
      </c>
      <c r="AJ321" s="1" t="s">
        <v>929</v>
      </c>
      <c r="AK321" s="1" t="s">
        <v>2052</v>
      </c>
      <c r="AL321" s="1" t="s">
        <v>2053</v>
      </c>
      <c r="AM321" s="1" t="s">
        <v>919</v>
      </c>
      <c r="AO321" s="1" t="s">
        <v>919</v>
      </c>
    </row>
    <row r="322" spans="1:41">
      <c r="A322" s="1">
        <v>139165</v>
      </c>
      <c r="B322" s="1" t="s">
        <v>904</v>
      </c>
      <c r="C322" s="1" t="s">
        <v>905</v>
      </c>
      <c r="F322" s="1" t="s">
        <v>885</v>
      </c>
      <c r="G322" s="1" t="s">
        <v>906</v>
      </c>
      <c r="H322" s="1" t="s">
        <v>2066</v>
      </c>
      <c r="I322" s="1" t="s">
        <v>1101</v>
      </c>
      <c r="J322" s="1" t="s">
        <v>1101</v>
      </c>
      <c r="K322" s="27">
        <v>45303.652777777781</v>
      </c>
      <c r="N322" s="28">
        <v>45301</v>
      </c>
      <c r="O322" s="28">
        <v>45302</v>
      </c>
      <c r="R322" s="1">
        <v>0</v>
      </c>
      <c r="S322" s="1">
        <v>0</v>
      </c>
      <c r="T322" s="1">
        <v>100</v>
      </c>
      <c r="U322" s="27">
        <v>45302.477777777778</v>
      </c>
      <c r="V322" s="27">
        <v>45303.652777777781</v>
      </c>
      <c r="W322" s="1" t="s">
        <v>1101</v>
      </c>
      <c r="X322" s="1" t="s">
        <v>2067</v>
      </c>
      <c r="Y322" s="1" t="s">
        <v>2068</v>
      </c>
      <c r="Z322" s="1" t="s">
        <v>962</v>
      </c>
      <c r="AA322" s="28">
        <v>45302</v>
      </c>
      <c r="AB322" s="28">
        <v>45302</v>
      </c>
      <c r="AC322" s="1" t="s">
        <v>94</v>
      </c>
      <c r="AD322" s="1" t="s">
        <v>993</v>
      </c>
      <c r="AF322" s="1" t="s">
        <v>939</v>
      </c>
      <c r="AG322" s="29">
        <v>1</v>
      </c>
      <c r="AH322" s="1" t="s">
        <v>928</v>
      </c>
      <c r="AI322" s="1" t="s">
        <v>928</v>
      </c>
      <c r="AJ322" s="1" t="s">
        <v>929</v>
      </c>
      <c r="AK322" s="1" t="s">
        <v>1966</v>
      </c>
      <c r="AL322" s="1" t="s">
        <v>1966</v>
      </c>
      <c r="AM322" s="1" t="s">
        <v>919</v>
      </c>
      <c r="AO322" s="1" t="s">
        <v>919</v>
      </c>
    </row>
    <row r="323" spans="1:41">
      <c r="A323" s="1">
        <v>139111</v>
      </c>
      <c r="B323" s="1" t="s">
        <v>904</v>
      </c>
      <c r="C323" s="1" t="s">
        <v>905</v>
      </c>
      <c r="F323" s="1" t="s">
        <v>885</v>
      </c>
      <c r="G323" s="1" t="s">
        <v>906</v>
      </c>
      <c r="H323" s="1" t="s">
        <v>2069</v>
      </c>
      <c r="I323" s="1" t="s">
        <v>1101</v>
      </c>
      <c r="J323" s="1" t="s">
        <v>1101</v>
      </c>
      <c r="K323" s="27">
        <v>45324.40902777778</v>
      </c>
      <c r="N323" s="28">
        <v>45301</v>
      </c>
      <c r="O323" s="28">
        <v>45302</v>
      </c>
      <c r="R323" s="1">
        <v>0</v>
      </c>
      <c r="S323" s="1">
        <v>0</v>
      </c>
      <c r="T323" s="1">
        <v>100</v>
      </c>
      <c r="U323" s="27">
        <v>45301.713888888888</v>
      </c>
      <c r="V323" s="27">
        <v>45303.667361111111</v>
      </c>
      <c r="W323" s="1" t="s">
        <v>1223</v>
      </c>
      <c r="X323" s="1" t="s">
        <v>2070</v>
      </c>
      <c r="Y323" s="1" t="s">
        <v>2068</v>
      </c>
      <c r="Z323" s="1" t="s">
        <v>962</v>
      </c>
      <c r="AA323" s="28">
        <v>45302</v>
      </c>
      <c r="AB323" s="28">
        <v>45302</v>
      </c>
      <c r="AC323" s="1" t="s">
        <v>94</v>
      </c>
      <c r="AD323" s="1" t="s">
        <v>993</v>
      </c>
      <c r="AF323" s="1" t="s">
        <v>939</v>
      </c>
      <c r="AG323" s="29">
        <v>1</v>
      </c>
      <c r="AH323" s="1" t="s">
        <v>928</v>
      </c>
      <c r="AI323" s="1" t="s">
        <v>928</v>
      </c>
      <c r="AJ323" s="1" t="s">
        <v>929</v>
      </c>
      <c r="AK323" s="1" t="s">
        <v>949</v>
      </c>
      <c r="AL323" s="1" t="s">
        <v>949</v>
      </c>
      <c r="AM323" s="1" t="s">
        <v>919</v>
      </c>
      <c r="AO323" s="1" t="s">
        <v>919</v>
      </c>
    </row>
    <row r="324" spans="1:41">
      <c r="A324" s="1">
        <v>139109</v>
      </c>
      <c r="B324" s="1" t="s">
        <v>904</v>
      </c>
      <c r="C324" s="1" t="s">
        <v>905</v>
      </c>
      <c r="F324" s="1" t="s">
        <v>885</v>
      </c>
      <c r="G324" s="1" t="s">
        <v>906</v>
      </c>
      <c r="H324" s="1" t="s">
        <v>2071</v>
      </c>
      <c r="I324" s="1" t="s">
        <v>1101</v>
      </c>
      <c r="J324" s="1" t="s">
        <v>1223</v>
      </c>
      <c r="K324" s="27">
        <v>45301.71597222222</v>
      </c>
      <c r="N324" s="28">
        <v>45301</v>
      </c>
      <c r="O324" s="28">
        <v>45302</v>
      </c>
      <c r="R324" s="1">
        <v>0</v>
      </c>
      <c r="S324" s="1">
        <v>0</v>
      </c>
      <c r="T324" s="1">
        <v>100</v>
      </c>
      <c r="U324" s="27">
        <v>45301.686111111114</v>
      </c>
      <c r="V324" s="27">
        <v>45301.715277777781</v>
      </c>
      <c r="W324" s="1" t="s">
        <v>1101</v>
      </c>
      <c r="Y324" s="1" t="s">
        <v>2072</v>
      </c>
      <c r="Z324" s="1" t="s">
        <v>962</v>
      </c>
      <c r="AA324" s="28">
        <v>45301</v>
      </c>
      <c r="AB324" s="28">
        <v>45301</v>
      </c>
      <c r="AC324" s="1" t="s">
        <v>93</v>
      </c>
      <c r="AD324" s="1" t="s">
        <v>993</v>
      </c>
      <c r="AF324" s="1" t="s">
        <v>939</v>
      </c>
      <c r="AG324" s="29">
        <v>1</v>
      </c>
      <c r="AH324" s="1" t="s">
        <v>928</v>
      </c>
      <c r="AI324" s="1" t="s">
        <v>928</v>
      </c>
      <c r="AJ324" s="1" t="s">
        <v>929</v>
      </c>
      <c r="AK324" s="1" t="s">
        <v>2073</v>
      </c>
      <c r="AL324" s="1" t="s">
        <v>2073</v>
      </c>
      <c r="AM324" s="1" t="s">
        <v>919</v>
      </c>
      <c r="AO324" s="1" t="s">
        <v>919</v>
      </c>
    </row>
    <row r="325" spans="1:41">
      <c r="A325" s="1">
        <v>139107</v>
      </c>
      <c r="B325" s="1" t="s">
        <v>904</v>
      </c>
      <c r="C325" s="1" t="s">
        <v>905</v>
      </c>
      <c r="F325" s="1" t="s">
        <v>885</v>
      </c>
      <c r="G325" s="1" t="s">
        <v>906</v>
      </c>
      <c r="H325" s="1" t="s">
        <v>2071</v>
      </c>
      <c r="I325" s="1" t="s">
        <v>1101</v>
      </c>
      <c r="J325" s="1" t="s">
        <v>1223</v>
      </c>
      <c r="K325" s="27">
        <v>45301.71597222222</v>
      </c>
      <c r="N325" s="28">
        <v>45301</v>
      </c>
      <c r="O325" s="28">
        <v>45302</v>
      </c>
      <c r="R325" s="1">
        <v>0</v>
      </c>
      <c r="S325" s="1">
        <v>0</v>
      </c>
      <c r="T325" s="1">
        <v>100</v>
      </c>
      <c r="U325" s="27">
        <v>45301.679861111108</v>
      </c>
      <c r="V325" s="27">
        <v>45301.71597222222</v>
      </c>
      <c r="W325" s="1" t="s">
        <v>1101</v>
      </c>
      <c r="Y325" s="1" t="s">
        <v>2072</v>
      </c>
      <c r="Z325" s="1" t="s">
        <v>962</v>
      </c>
      <c r="AA325" s="28">
        <v>45301</v>
      </c>
      <c r="AB325" s="28">
        <v>45301</v>
      </c>
      <c r="AC325" s="1" t="s">
        <v>93</v>
      </c>
      <c r="AD325" s="1" t="s">
        <v>993</v>
      </c>
      <c r="AF325" s="1" t="s">
        <v>939</v>
      </c>
      <c r="AG325" s="29">
        <v>1</v>
      </c>
      <c r="AH325" s="1" t="s">
        <v>928</v>
      </c>
      <c r="AI325" s="1" t="s">
        <v>928</v>
      </c>
      <c r="AJ325" s="1" t="s">
        <v>929</v>
      </c>
      <c r="AK325" s="1" t="s">
        <v>2073</v>
      </c>
      <c r="AL325" s="1" t="s">
        <v>2073</v>
      </c>
      <c r="AM325" s="1" t="s">
        <v>919</v>
      </c>
      <c r="AO325" s="1" t="s">
        <v>919</v>
      </c>
    </row>
    <row r="326" spans="1:41">
      <c r="A326" s="1">
        <v>139051</v>
      </c>
      <c r="B326" s="1" t="s">
        <v>904</v>
      </c>
      <c r="C326" s="1" t="s">
        <v>905</v>
      </c>
      <c r="F326" s="1" t="s">
        <v>885</v>
      </c>
      <c r="G326" s="1" t="s">
        <v>1042</v>
      </c>
      <c r="H326" s="1" t="s">
        <v>2074</v>
      </c>
      <c r="I326" s="1" t="s">
        <v>1101</v>
      </c>
      <c r="J326" s="1" t="s">
        <v>1928</v>
      </c>
      <c r="K326" s="27">
        <v>45324.411111111112</v>
      </c>
      <c r="N326" s="28">
        <v>45301</v>
      </c>
      <c r="O326" s="28">
        <v>45301</v>
      </c>
      <c r="R326" s="1">
        <v>0</v>
      </c>
      <c r="S326" s="1">
        <v>0</v>
      </c>
      <c r="T326" s="1">
        <v>100</v>
      </c>
      <c r="U326" s="27">
        <v>45301.59652777778</v>
      </c>
      <c r="V326" s="27">
        <v>45310.645833333336</v>
      </c>
      <c r="W326" s="1" t="s">
        <v>1223</v>
      </c>
      <c r="Y326" s="1" t="s">
        <v>2075</v>
      </c>
      <c r="Z326" s="1" t="s">
        <v>962</v>
      </c>
      <c r="AA326" s="28">
        <v>45301</v>
      </c>
      <c r="AB326" s="28">
        <v>45310</v>
      </c>
      <c r="AC326" s="1" t="s">
        <v>93</v>
      </c>
      <c r="AD326" s="1" t="s">
        <v>993</v>
      </c>
      <c r="AF326" s="1" t="s">
        <v>939</v>
      </c>
      <c r="AG326" s="29">
        <v>1</v>
      </c>
      <c r="AH326" s="1" t="s">
        <v>994</v>
      </c>
      <c r="AI326" s="1" t="s">
        <v>928</v>
      </c>
      <c r="AJ326" s="1" t="s">
        <v>929</v>
      </c>
      <c r="AK326" s="1" t="s">
        <v>2076</v>
      </c>
      <c r="AL326" s="1" t="s">
        <v>2077</v>
      </c>
      <c r="AM326" s="1" t="s">
        <v>919</v>
      </c>
      <c r="AO326" s="1" t="s">
        <v>919</v>
      </c>
    </row>
    <row r="327" spans="1:41">
      <c r="A327" s="1">
        <v>139032</v>
      </c>
      <c r="B327" s="1" t="s">
        <v>904</v>
      </c>
      <c r="C327" s="1" t="s">
        <v>905</v>
      </c>
      <c r="F327" s="1" t="s">
        <v>885</v>
      </c>
      <c r="G327" s="1" t="s">
        <v>1042</v>
      </c>
      <c r="H327" s="1" t="s">
        <v>2078</v>
      </c>
      <c r="I327" s="1" t="s">
        <v>1101</v>
      </c>
      <c r="J327" s="1" t="s">
        <v>1101</v>
      </c>
      <c r="K327" s="27">
        <v>45303.647222222222</v>
      </c>
      <c r="N327" s="28">
        <v>45301</v>
      </c>
      <c r="O327" s="28">
        <v>45301</v>
      </c>
      <c r="R327" s="1">
        <v>0</v>
      </c>
      <c r="S327" s="1">
        <v>0</v>
      </c>
      <c r="T327" s="1">
        <v>100</v>
      </c>
      <c r="U327" s="27">
        <v>45301.49722222222</v>
      </c>
      <c r="V327" s="27">
        <v>45303.647222222222</v>
      </c>
      <c r="W327" s="1" t="s">
        <v>1101</v>
      </c>
      <c r="Y327" s="1" t="s">
        <v>2079</v>
      </c>
      <c r="Z327" s="1" t="s">
        <v>962</v>
      </c>
      <c r="AA327" s="28">
        <v>45301</v>
      </c>
      <c r="AB327" s="28">
        <v>45301</v>
      </c>
      <c r="AC327" s="1" t="s">
        <v>93</v>
      </c>
      <c r="AD327" s="1" t="s">
        <v>983</v>
      </c>
      <c r="AF327" s="1" t="s">
        <v>939</v>
      </c>
      <c r="AG327" s="29">
        <v>1</v>
      </c>
      <c r="AH327" s="1" t="s">
        <v>994</v>
      </c>
      <c r="AI327" s="1" t="s">
        <v>928</v>
      </c>
      <c r="AJ327" s="1" t="s">
        <v>929</v>
      </c>
      <c r="AK327" s="1" t="s">
        <v>1966</v>
      </c>
      <c r="AL327" s="1" t="s">
        <v>1966</v>
      </c>
      <c r="AM327" s="1" t="s">
        <v>919</v>
      </c>
      <c r="AO327" s="1" t="s">
        <v>919</v>
      </c>
    </row>
    <row r="328" spans="1:41">
      <c r="A328" s="1">
        <v>138999</v>
      </c>
      <c r="B328" s="1" t="s">
        <v>904</v>
      </c>
      <c r="C328" s="1" t="s">
        <v>905</v>
      </c>
      <c r="F328" s="1" t="s">
        <v>885</v>
      </c>
      <c r="G328" s="1" t="s">
        <v>906</v>
      </c>
      <c r="H328" s="1" t="s">
        <v>2080</v>
      </c>
      <c r="I328" s="1" t="s">
        <v>1101</v>
      </c>
      <c r="J328" s="1" t="s">
        <v>1101</v>
      </c>
      <c r="K328" s="27">
        <v>45308.704861111109</v>
      </c>
      <c r="N328" s="28">
        <v>45301</v>
      </c>
      <c r="O328" s="28">
        <v>45307</v>
      </c>
      <c r="P328" s="1">
        <v>2</v>
      </c>
      <c r="Q328" s="1">
        <v>2</v>
      </c>
      <c r="R328" s="1">
        <v>0</v>
      </c>
      <c r="S328" s="1">
        <v>0</v>
      </c>
      <c r="T328" s="1">
        <v>100</v>
      </c>
      <c r="U328" s="27">
        <v>45301.438888888886</v>
      </c>
      <c r="V328" s="27">
        <v>45308.704861111109</v>
      </c>
      <c r="W328" s="1" t="s">
        <v>1101</v>
      </c>
      <c r="Y328" s="1" t="s">
        <v>2081</v>
      </c>
      <c r="Z328" s="1" t="s">
        <v>962</v>
      </c>
      <c r="AA328" s="28">
        <v>45301</v>
      </c>
      <c r="AB328" s="28">
        <v>45301</v>
      </c>
      <c r="AC328" s="1" t="s">
        <v>93</v>
      </c>
      <c r="AD328" s="1" t="s">
        <v>983</v>
      </c>
      <c r="AF328" s="1" t="s">
        <v>939</v>
      </c>
      <c r="AG328" s="29">
        <v>1</v>
      </c>
      <c r="AH328" s="1" t="s">
        <v>994</v>
      </c>
      <c r="AI328" s="1" t="s">
        <v>1039</v>
      </c>
      <c r="AJ328" s="1" t="s">
        <v>929</v>
      </c>
      <c r="AK328" s="1" t="s">
        <v>1966</v>
      </c>
      <c r="AL328" s="1" t="s">
        <v>1966</v>
      </c>
      <c r="AM328" s="1" t="s">
        <v>919</v>
      </c>
      <c r="AO328" s="1" t="s">
        <v>919</v>
      </c>
    </row>
    <row r="329" spans="1:41">
      <c r="A329" s="1">
        <v>138998</v>
      </c>
      <c r="B329" s="1" t="s">
        <v>904</v>
      </c>
      <c r="C329" s="1" t="s">
        <v>905</v>
      </c>
      <c r="F329" s="1" t="s">
        <v>885</v>
      </c>
      <c r="G329" s="1" t="s">
        <v>906</v>
      </c>
      <c r="H329" s="1" t="s">
        <v>2082</v>
      </c>
      <c r="I329" s="1" t="s">
        <v>921</v>
      </c>
      <c r="J329" s="1" t="s">
        <v>1928</v>
      </c>
      <c r="K329" s="27">
        <v>45345.707638888889</v>
      </c>
      <c r="N329" s="28">
        <v>45301</v>
      </c>
      <c r="O329" s="28">
        <v>45307</v>
      </c>
      <c r="P329" s="1">
        <v>4</v>
      </c>
      <c r="Q329" s="1">
        <v>4</v>
      </c>
      <c r="R329" s="1">
        <v>2</v>
      </c>
      <c r="S329" s="1">
        <v>2</v>
      </c>
      <c r="T329" s="1">
        <v>100</v>
      </c>
      <c r="U329" s="27">
        <v>45301.425694444442</v>
      </c>
      <c r="V329" s="27">
        <v>45345.707638888889</v>
      </c>
      <c r="W329" s="1" t="s">
        <v>922</v>
      </c>
      <c r="Y329" s="1" t="s">
        <v>2083</v>
      </c>
      <c r="Z329" s="1" t="s">
        <v>962</v>
      </c>
      <c r="AA329" s="28">
        <v>45301</v>
      </c>
      <c r="AB329" s="28">
        <v>45301</v>
      </c>
      <c r="AC329" s="1" t="s">
        <v>106</v>
      </c>
      <c r="AD329" s="1" t="s">
        <v>993</v>
      </c>
      <c r="AF329" s="1" t="s">
        <v>939</v>
      </c>
      <c r="AG329" s="29">
        <v>1</v>
      </c>
      <c r="AH329" s="1" t="s">
        <v>914</v>
      </c>
      <c r="AI329" s="1" t="s">
        <v>1039</v>
      </c>
      <c r="AJ329" s="1" t="s">
        <v>929</v>
      </c>
      <c r="AK329" s="1" t="s">
        <v>2084</v>
      </c>
      <c r="AL329" s="1" t="s">
        <v>2085</v>
      </c>
      <c r="AM329" s="1" t="s">
        <v>919</v>
      </c>
      <c r="AO329" s="1" t="s">
        <v>919</v>
      </c>
    </row>
    <row r="330" spans="1:41">
      <c r="A330" s="1">
        <v>138941</v>
      </c>
      <c r="B330" s="1" t="s">
        <v>904</v>
      </c>
      <c r="C330" s="1" t="s">
        <v>905</v>
      </c>
      <c r="F330" s="1" t="s">
        <v>885</v>
      </c>
      <c r="G330" s="1" t="s">
        <v>906</v>
      </c>
      <c r="H330" s="1" t="s">
        <v>2086</v>
      </c>
      <c r="I330" s="1" t="s">
        <v>1101</v>
      </c>
      <c r="J330" s="1" t="s">
        <v>1101</v>
      </c>
      <c r="K330" s="27">
        <v>45322.607638888891</v>
      </c>
      <c r="N330" s="28">
        <v>45300</v>
      </c>
      <c r="O330" s="28">
        <v>45301</v>
      </c>
      <c r="R330" s="1">
        <v>0</v>
      </c>
      <c r="S330" s="1">
        <v>0</v>
      </c>
      <c r="T330" s="1">
        <v>100</v>
      </c>
      <c r="U330" s="27">
        <v>45300.71597222222</v>
      </c>
      <c r="V330" s="27">
        <v>45322.607638888891</v>
      </c>
      <c r="W330" s="1" t="s">
        <v>1101</v>
      </c>
      <c r="Y330" s="1" t="s">
        <v>2087</v>
      </c>
      <c r="Z330" s="1" t="s">
        <v>962</v>
      </c>
      <c r="AA330" s="28">
        <v>45300</v>
      </c>
      <c r="AB330" s="28">
        <v>45300</v>
      </c>
      <c r="AC330" s="1" t="s">
        <v>38</v>
      </c>
      <c r="AD330" s="1" t="s">
        <v>993</v>
      </c>
      <c r="AF330" s="1" t="s">
        <v>939</v>
      </c>
      <c r="AG330" s="29">
        <v>1</v>
      </c>
      <c r="AH330" s="1" t="s">
        <v>947</v>
      </c>
      <c r="AI330" s="1" t="s">
        <v>915</v>
      </c>
      <c r="AJ330" s="1" t="s">
        <v>929</v>
      </c>
      <c r="AK330" s="1" t="s">
        <v>2088</v>
      </c>
      <c r="AL330" s="1" t="s">
        <v>2089</v>
      </c>
      <c r="AM330" s="1" t="s">
        <v>919</v>
      </c>
      <c r="AO330" s="1" t="s">
        <v>919</v>
      </c>
    </row>
    <row r="331" spans="1:41">
      <c r="A331" s="1">
        <v>138939</v>
      </c>
      <c r="B331" s="1" t="s">
        <v>904</v>
      </c>
      <c r="C331" s="1" t="s">
        <v>905</v>
      </c>
      <c r="F331" s="1" t="s">
        <v>885</v>
      </c>
      <c r="G331" s="1" t="s">
        <v>906</v>
      </c>
      <c r="H331" s="1" t="s">
        <v>2090</v>
      </c>
      <c r="I331" s="1" t="s">
        <v>1101</v>
      </c>
      <c r="J331" s="1" t="s">
        <v>1101</v>
      </c>
      <c r="K331" s="27">
        <v>45301.744444444441</v>
      </c>
      <c r="N331" s="28">
        <v>45300</v>
      </c>
      <c r="O331" s="28">
        <v>45301</v>
      </c>
      <c r="R331" s="1">
        <v>0</v>
      </c>
      <c r="S331" s="1">
        <v>0</v>
      </c>
      <c r="T331" s="1">
        <v>100</v>
      </c>
      <c r="U331" s="27">
        <v>45300.695833333331</v>
      </c>
      <c r="V331" s="27">
        <v>45301.744444444441</v>
      </c>
      <c r="W331" s="1" t="s">
        <v>1101</v>
      </c>
      <c r="Z331" s="1" t="s">
        <v>962</v>
      </c>
      <c r="AA331" s="28">
        <v>45300</v>
      </c>
      <c r="AB331" s="28">
        <v>45300</v>
      </c>
      <c r="AC331" s="1" t="s">
        <v>96</v>
      </c>
      <c r="AD331" s="1" t="s">
        <v>993</v>
      </c>
      <c r="AF331" s="1" t="s">
        <v>939</v>
      </c>
      <c r="AG331" s="29">
        <v>1</v>
      </c>
      <c r="AH331" s="1" t="s">
        <v>928</v>
      </c>
      <c r="AI331" s="1" t="s">
        <v>928</v>
      </c>
      <c r="AJ331" s="1" t="s">
        <v>929</v>
      </c>
      <c r="AK331" s="1" t="s">
        <v>1966</v>
      </c>
      <c r="AL331" s="1" t="s">
        <v>1966</v>
      </c>
      <c r="AM331" s="1" t="s">
        <v>919</v>
      </c>
      <c r="AO331" s="1" t="s">
        <v>919</v>
      </c>
    </row>
    <row r="332" spans="1:41">
      <c r="A332" s="1">
        <v>138935</v>
      </c>
      <c r="B332" s="1" t="s">
        <v>904</v>
      </c>
      <c r="C332" s="1" t="s">
        <v>905</v>
      </c>
      <c r="F332" s="1" t="s">
        <v>885</v>
      </c>
      <c r="G332" s="1" t="s">
        <v>906</v>
      </c>
      <c r="H332" s="1" t="s">
        <v>2091</v>
      </c>
      <c r="I332" s="1" t="s">
        <v>1101</v>
      </c>
      <c r="J332" s="1" t="s">
        <v>1101</v>
      </c>
      <c r="K332" s="27">
        <v>45303.640972222223</v>
      </c>
      <c r="N332" s="28">
        <v>45300</v>
      </c>
      <c r="O332" s="28">
        <v>45301</v>
      </c>
      <c r="R332" s="1">
        <v>0</v>
      </c>
      <c r="S332" s="1">
        <v>0</v>
      </c>
      <c r="T332" s="1">
        <v>100</v>
      </c>
      <c r="U332" s="27">
        <v>45300.686111111114</v>
      </c>
      <c r="V332" s="27">
        <v>45303.640972222223</v>
      </c>
      <c r="W332" s="1" t="s">
        <v>1101</v>
      </c>
      <c r="Y332" s="1" t="s">
        <v>2092</v>
      </c>
      <c r="Z332" s="1" t="s">
        <v>962</v>
      </c>
      <c r="AA332" s="28">
        <v>45300</v>
      </c>
      <c r="AB332" s="28">
        <v>45300</v>
      </c>
      <c r="AC332" s="1" t="s">
        <v>96</v>
      </c>
      <c r="AD332" s="1" t="s">
        <v>993</v>
      </c>
      <c r="AF332" s="1" t="s">
        <v>939</v>
      </c>
      <c r="AG332" s="29">
        <v>1</v>
      </c>
      <c r="AH332" s="1" t="s">
        <v>928</v>
      </c>
      <c r="AI332" s="1" t="s">
        <v>928</v>
      </c>
      <c r="AJ332" s="1" t="s">
        <v>929</v>
      </c>
      <c r="AK332" s="1" t="s">
        <v>1966</v>
      </c>
      <c r="AL332" s="1" t="s">
        <v>1966</v>
      </c>
      <c r="AM332" s="1" t="s">
        <v>919</v>
      </c>
      <c r="AO332" s="1" t="s">
        <v>919</v>
      </c>
    </row>
    <row r="333" spans="1:41">
      <c r="A333" s="1">
        <v>138933</v>
      </c>
      <c r="B333" s="1" t="s">
        <v>904</v>
      </c>
      <c r="C333" s="1" t="s">
        <v>905</v>
      </c>
      <c r="F333" s="1" t="s">
        <v>885</v>
      </c>
      <c r="G333" s="1" t="s">
        <v>906</v>
      </c>
      <c r="H333" s="1" t="s">
        <v>2093</v>
      </c>
      <c r="I333" s="1" t="s">
        <v>1101</v>
      </c>
      <c r="J333" s="1" t="s">
        <v>1101</v>
      </c>
      <c r="K333" s="27">
        <v>45301.744444444441</v>
      </c>
      <c r="N333" s="28">
        <v>45300</v>
      </c>
      <c r="O333" s="28">
        <v>45301</v>
      </c>
      <c r="R333" s="1">
        <v>0</v>
      </c>
      <c r="S333" s="1">
        <v>0</v>
      </c>
      <c r="T333" s="1">
        <v>100</v>
      </c>
      <c r="U333" s="27">
        <v>45300.677083333336</v>
      </c>
      <c r="V333" s="27">
        <v>45301.744444444441</v>
      </c>
      <c r="W333" s="1" t="s">
        <v>1101</v>
      </c>
      <c r="Y333" s="1" t="s">
        <v>2092</v>
      </c>
      <c r="Z333" s="1" t="s">
        <v>962</v>
      </c>
      <c r="AA333" s="28">
        <v>45300</v>
      </c>
      <c r="AB333" s="28">
        <v>45300</v>
      </c>
      <c r="AC333" s="1" t="s">
        <v>96</v>
      </c>
      <c r="AD333" s="1" t="s">
        <v>993</v>
      </c>
      <c r="AF333" s="1" t="s">
        <v>939</v>
      </c>
      <c r="AG333" s="29">
        <v>1</v>
      </c>
      <c r="AH333" s="1" t="s">
        <v>928</v>
      </c>
      <c r="AI333" s="1" t="s">
        <v>928</v>
      </c>
      <c r="AJ333" s="1" t="s">
        <v>929</v>
      </c>
      <c r="AK333" s="1" t="s">
        <v>1966</v>
      </c>
      <c r="AL333" s="1" t="s">
        <v>1966</v>
      </c>
      <c r="AM333" s="1" t="s">
        <v>919</v>
      </c>
      <c r="AO333" s="1" t="s">
        <v>919</v>
      </c>
    </row>
    <row r="334" spans="1:41">
      <c r="A334" s="1">
        <v>138925</v>
      </c>
      <c r="B334" s="1" t="s">
        <v>904</v>
      </c>
      <c r="C334" s="1" t="s">
        <v>905</v>
      </c>
      <c r="F334" s="1" t="s">
        <v>885</v>
      </c>
      <c r="G334" s="1" t="s">
        <v>1042</v>
      </c>
      <c r="H334" s="1" t="s">
        <v>2094</v>
      </c>
      <c r="I334" s="1" t="s">
        <v>1101</v>
      </c>
      <c r="J334" s="1" t="s">
        <v>1101</v>
      </c>
      <c r="K334" s="27">
        <v>45301.745833333334</v>
      </c>
      <c r="N334" s="28">
        <v>45300</v>
      </c>
      <c r="O334" s="28">
        <v>45301</v>
      </c>
      <c r="R334" s="1">
        <v>0</v>
      </c>
      <c r="S334" s="1">
        <v>0</v>
      </c>
      <c r="T334" s="1">
        <v>100</v>
      </c>
      <c r="U334" s="27">
        <v>45300.63958333333</v>
      </c>
      <c r="V334" s="27">
        <v>45301.745833333334</v>
      </c>
      <c r="W334" s="1" t="s">
        <v>1101</v>
      </c>
      <c r="Y334" s="1" t="s">
        <v>2095</v>
      </c>
      <c r="Z334" s="1" t="s">
        <v>962</v>
      </c>
      <c r="AA334" s="28">
        <v>45300</v>
      </c>
      <c r="AB334" s="28">
        <v>45300</v>
      </c>
      <c r="AC334" s="1" t="s">
        <v>96</v>
      </c>
      <c r="AD334" s="1" t="s">
        <v>993</v>
      </c>
      <c r="AF334" s="1" t="s">
        <v>939</v>
      </c>
      <c r="AG334" s="29">
        <v>1</v>
      </c>
      <c r="AH334" s="1" t="s">
        <v>914</v>
      </c>
      <c r="AI334" s="1" t="s">
        <v>928</v>
      </c>
      <c r="AJ334" s="1" t="s">
        <v>929</v>
      </c>
      <c r="AK334" s="1" t="s">
        <v>1966</v>
      </c>
      <c r="AL334" s="1" t="s">
        <v>1966</v>
      </c>
      <c r="AM334" s="1" t="s">
        <v>919</v>
      </c>
      <c r="AO334" s="1" t="s">
        <v>919</v>
      </c>
    </row>
    <row r="335" spans="1:41">
      <c r="A335" s="1">
        <v>138825</v>
      </c>
      <c r="B335" s="1" t="s">
        <v>904</v>
      </c>
      <c r="C335" s="1" t="s">
        <v>905</v>
      </c>
      <c r="F335" s="1" t="s">
        <v>885</v>
      </c>
      <c r="G335" s="1" t="s">
        <v>906</v>
      </c>
      <c r="H335" s="1" t="s">
        <v>2096</v>
      </c>
      <c r="I335" s="1" t="s">
        <v>1101</v>
      </c>
      <c r="J335" s="1" t="s">
        <v>1101</v>
      </c>
      <c r="K335" s="27">
        <v>45303.614583333336</v>
      </c>
      <c r="N335" s="28">
        <v>45299</v>
      </c>
      <c r="O335" s="28">
        <v>45300</v>
      </c>
      <c r="R335" s="1">
        <v>0</v>
      </c>
      <c r="S335" s="1">
        <v>0</v>
      </c>
      <c r="T335" s="1">
        <v>100</v>
      </c>
      <c r="U335" s="27">
        <v>45299.640972222223</v>
      </c>
      <c r="V335" s="27">
        <v>45303.614583333336</v>
      </c>
      <c r="W335" s="1" t="s">
        <v>1101</v>
      </c>
      <c r="Y335" s="1" t="s">
        <v>2097</v>
      </c>
      <c r="Z335" s="1" t="s">
        <v>962</v>
      </c>
      <c r="AA335" s="28">
        <v>45300</v>
      </c>
      <c r="AB335" s="28">
        <v>45300</v>
      </c>
      <c r="AC335" s="1" t="s">
        <v>88</v>
      </c>
      <c r="AD335" s="1" t="s">
        <v>993</v>
      </c>
      <c r="AF335" s="1" t="s">
        <v>939</v>
      </c>
      <c r="AG335" s="29">
        <v>1</v>
      </c>
      <c r="AH335" s="1" t="s">
        <v>914</v>
      </c>
      <c r="AI335" s="1" t="s">
        <v>928</v>
      </c>
      <c r="AJ335" s="1" t="s">
        <v>929</v>
      </c>
      <c r="AK335" s="1" t="s">
        <v>1966</v>
      </c>
      <c r="AL335" s="1" t="s">
        <v>1966</v>
      </c>
      <c r="AM335" s="1" t="s">
        <v>919</v>
      </c>
      <c r="AO335" s="1" t="s">
        <v>919</v>
      </c>
    </row>
    <row r="336" spans="1:41">
      <c r="A336" s="1">
        <v>138812</v>
      </c>
      <c r="B336" s="1" t="s">
        <v>904</v>
      </c>
      <c r="C336" s="1" t="s">
        <v>905</v>
      </c>
      <c r="F336" s="1" t="s">
        <v>885</v>
      </c>
      <c r="G336" s="1" t="s">
        <v>1836</v>
      </c>
      <c r="H336" s="1" t="s">
        <v>2098</v>
      </c>
      <c r="I336" s="1" t="s">
        <v>1101</v>
      </c>
      <c r="J336" s="1" t="s">
        <v>1101</v>
      </c>
      <c r="K336" s="27">
        <v>45308.472222222219</v>
      </c>
      <c r="N336" s="28">
        <v>45296</v>
      </c>
      <c r="O336" s="28">
        <v>45301</v>
      </c>
      <c r="R336" s="1">
        <v>0</v>
      </c>
      <c r="S336" s="1">
        <v>0</v>
      </c>
      <c r="T336" s="1">
        <v>100</v>
      </c>
      <c r="U336" s="27">
        <v>45299.493055555555</v>
      </c>
      <c r="V336" s="27">
        <v>45308.472222222219</v>
      </c>
      <c r="W336" s="1" t="s">
        <v>1101</v>
      </c>
      <c r="Z336" s="1" t="s">
        <v>911</v>
      </c>
      <c r="AA336" s="28">
        <v>45296</v>
      </c>
      <c r="AB336" s="28">
        <v>45296</v>
      </c>
      <c r="AC336" s="1" t="s">
        <v>87</v>
      </c>
      <c r="AD336" s="1" t="s">
        <v>983</v>
      </c>
      <c r="AF336" s="1" t="s">
        <v>939</v>
      </c>
      <c r="AG336" s="29">
        <v>1</v>
      </c>
      <c r="AH336" s="1" t="s">
        <v>928</v>
      </c>
      <c r="AI336" s="1" t="s">
        <v>928</v>
      </c>
      <c r="AJ336" s="1" t="s">
        <v>929</v>
      </c>
      <c r="AK336" s="1" t="s">
        <v>2099</v>
      </c>
      <c r="AL336" s="1" t="s">
        <v>2099</v>
      </c>
      <c r="AM336" s="1" t="s">
        <v>919</v>
      </c>
      <c r="AO336" s="1" t="s">
        <v>919</v>
      </c>
    </row>
    <row r="337" spans="1:41">
      <c r="A337" s="1">
        <v>138785</v>
      </c>
      <c r="B337" s="1" t="s">
        <v>904</v>
      </c>
      <c r="C337" s="1" t="s">
        <v>905</v>
      </c>
      <c r="F337" s="1" t="s">
        <v>885</v>
      </c>
      <c r="G337" s="1" t="s">
        <v>906</v>
      </c>
      <c r="H337" s="1" t="s">
        <v>2100</v>
      </c>
      <c r="I337" s="1" t="s">
        <v>1101</v>
      </c>
      <c r="J337" s="1" t="s">
        <v>1101</v>
      </c>
      <c r="K337" s="27">
        <v>45316.4</v>
      </c>
      <c r="N337" s="28">
        <v>45296</v>
      </c>
      <c r="O337" s="28">
        <v>45299</v>
      </c>
      <c r="P337" s="1">
        <v>0.5</v>
      </c>
      <c r="Q337" s="1">
        <v>0.5</v>
      </c>
      <c r="R337" s="1">
        <v>0</v>
      </c>
      <c r="S337" s="1">
        <v>0</v>
      </c>
      <c r="T337" s="1">
        <v>100</v>
      </c>
      <c r="U337" s="27">
        <v>45296.703472222223</v>
      </c>
      <c r="V337" s="27">
        <v>45316.4</v>
      </c>
      <c r="W337" s="1" t="s">
        <v>1101</v>
      </c>
      <c r="Y337" s="1" t="s">
        <v>2101</v>
      </c>
      <c r="Z337" s="1" t="s">
        <v>962</v>
      </c>
      <c r="AA337" s="28">
        <v>45308</v>
      </c>
      <c r="AB337" s="28">
        <v>45308</v>
      </c>
      <c r="AC337" s="1" t="s">
        <v>115</v>
      </c>
      <c r="AD337" s="1" t="s">
        <v>993</v>
      </c>
      <c r="AF337" s="1" t="s">
        <v>939</v>
      </c>
      <c r="AG337" s="29">
        <v>1</v>
      </c>
      <c r="AH337" s="1" t="s">
        <v>994</v>
      </c>
      <c r="AI337" s="1" t="s">
        <v>928</v>
      </c>
      <c r="AJ337" s="1" t="s">
        <v>929</v>
      </c>
      <c r="AK337" s="1" t="s">
        <v>1966</v>
      </c>
      <c r="AL337" s="1" t="s">
        <v>1966</v>
      </c>
      <c r="AM337" s="1" t="s">
        <v>919</v>
      </c>
      <c r="AO337" s="1" t="s">
        <v>919</v>
      </c>
    </row>
    <row r="338" spans="1:41">
      <c r="A338" s="1">
        <v>138781</v>
      </c>
      <c r="B338" s="1" t="s">
        <v>904</v>
      </c>
      <c r="C338" s="1" t="s">
        <v>905</v>
      </c>
      <c r="F338" s="1" t="s">
        <v>885</v>
      </c>
      <c r="G338" s="1" t="s">
        <v>906</v>
      </c>
      <c r="H338" s="1" t="s">
        <v>2102</v>
      </c>
      <c r="I338" s="1" t="s">
        <v>1101</v>
      </c>
      <c r="J338" s="1" t="s">
        <v>1101</v>
      </c>
      <c r="K338" s="27">
        <v>45322.459722222222</v>
      </c>
      <c r="N338" s="28">
        <v>45296</v>
      </c>
      <c r="O338" s="28">
        <v>45299</v>
      </c>
      <c r="P338" s="1">
        <v>0.5</v>
      </c>
      <c r="Q338" s="1">
        <v>0.5</v>
      </c>
      <c r="R338" s="1">
        <v>0</v>
      </c>
      <c r="S338" s="1">
        <v>0</v>
      </c>
      <c r="T338" s="1">
        <v>100</v>
      </c>
      <c r="U338" s="27">
        <v>45296.636111111111</v>
      </c>
      <c r="V338" s="27">
        <v>45322.459722222222</v>
      </c>
      <c r="W338" s="1" t="s">
        <v>1101</v>
      </c>
      <c r="Y338" s="1" t="s">
        <v>2103</v>
      </c>
      <c r="Z338" s="1" t="s">
        <v>962</v>
      </c>
      <c r="AA338" s="28">
        <v>45308</v>
      </c>
      <c r="AB338" s="28">
        <v>45308</v>
      </c>
      <c r="AC338" s="1" t="s">
        <v>115</v>
      </c>
      <c r="AD338" s="1" t="s">
        <v>993</v>
      </c>
      <c r="AF338" s="1" t="s">
        <v>939</v>
      </c>
      <c r="AG338" s="29">
        <v>1</v>
      </c>
      <c r="AH338" s="1" t="s">
        <v>994</v>
      </c>
      <c r="AI338" s="1" t="s">
        <v>928</v>
      </c>
      <c r="AJ338" s="1" t="s">
        <v>929</v>
      </c>
      <c r="AK338" s="1" t="s">
        <v>1966</v>
      </c>
      <c r="AL338" s="1" t="s">
        <v>1966</v>
      </c>
      <c r="AM338" s="1" t="s">
        <v>919</v>
      </c>
      <c r="AO338" s="1" t="s">
        <v>919</v>
      </c>
    </row>
    <row r="339" spans="1:41">
      <c r="A339" s="1">
        <v>138780</v>
      </c>
      <c r="B339" s="1" t="s">
        <v>904</v>
      </c>
      <c r="C339" s="1" t="s">
        <v>905</v>
      </c>
      <c r="F339" s="1" t="s">
        <v>885</v>
      </c>
      <c r="G339" s="1" t="s">
        <v>906</v>
      </c>
      <c r="H339" s="1" t="s">
        <v>2104</v>
      </c>
      <c r="I339" s="1" t="s">
        <v>922</v>
      </c>
      <c r="J339" s="1" t="s">
        <v>922</v>
      </c>
      <c r="K339" s="27">
        <v>45322.393055555556</v>
      </c>
      <c r="M339" s="1" t="s">
        <v>1350</v>
      </c>
      <c r="N339" s="28">
        <v>45296</v>
      </c>
      <c r="O339" s="28">
        <v>45306</v>
      </c>
      <c r="R339" s="1">
        <v>0</v>
      </c>
      <c r="S339" s="1">
        <v>0</v>
      </c>
      <c r="T339" s="1">
        <v>100</v>
      </c>
      <c r="U339" s="27">
        <v>45296.626388888886</v>
      </c>
      <c r="V339" s="27">
        <v>45322.393055555556</v>
      </c>
      <c r="W339" s="1" t="s">
        <v>922</v>
      </c>
      <c r="Y339" s="1" t="s">
        <v>2105</v>
      </c>
      <c r="Z339" s="1" t="s">
        <v>1046</v>
      </c>
      <c r="AA339" s="28">
        <v>45302</v>
      </c>
      <c r="AB339" s="28">
        <v>45302</v>
      </c>
      <c r="AC339" s="1" t="s">
        <v>72</v>
      </c>
      <c r="AD339" s="1" t="s">
        <v>2007</v>
      </c>
      <c r="AE339" s="1" t="s">
        <v>938</v>
      </c>
      <c r="AF339" s="1" t="s">
        <v>939</v>
      </c>
      <c r="AG339" s="29">
        <v>1</v>
      </c>
      <c r="AH339" s="1" t="s">
        <v>914</v>
      </c>
      <c r="AI339" s="1" t="s">
        <v>928</v>
      </c>
      <c r="AJ339" s="1" t="s">
        <v>929</v>
      </c>
      <c r="AK339" s="1" t="s">
        <v>2106</v>
      </c>
      <c r="AL339" s="1" t="s">
        <v>2107</v>
      </c>
      <c r="AM339" s="1" t="s">
        <v>919</v>
      </c>
      <c r="AO339" s="1" t="s">
        <v>919</v>
      </c>
    </row>
    <row r="340" spans="1:41">
      <c r="A340" s="1">
        <v>138775</v>
      </c>
      <c r="B340" s="1" t="s">
        <v>904</v>
      </c>
      <c r="C340" s="1" t="s">
        <v>905</v>
      </c>
      <c r="F340" s="1" t="s">
        <v>885</v>
      </c>
      <c r="G340" s="1" t="s">
        <v>906</v>
      </c>
      <c r="H340" s="1" t="s">
        <v>2108</v>
      </c>
      <c r="I340" s="1" t="s">
        <v>1101</v>
      </c>
      <c r="J340" s="1" t="s">
        <v>1101</v>
      </c>
      <c r="K340" s="27">
        <v>45296.724305555559</v>
      </c>
      <c r="N340" s="28">
        <v>45296</v>
      </c>
      <c r="O340" s="28">
        <v>45299</v>
      </c>
      <c r="R340" s="1">
        <v>0</v>
      </c>
      <c r="S340" s="1">
        <v>0</v>
      </c>
      <c r="T340" s="1">
        <v>100</v>
      </c>
      <c r="U340" s="27">
        <v>45296.604166666664</v>
      </c>
      <c r="V340" s="27">
        <v>45296.724305555559</v>
      </c>
      <c r="W340" s="1" t="s">
        <v>1101</v>
      </c>
      <c r="Z340" s="1" t="s">
        <v>962</v>
      </c>
      <c r="AA340" s="28">
        <v>45296</v>
      </c>
      <c r="AB340" s="28">
        <v>45296</v>
      </c>
      <c r="AC340" s="1" t="s">
        <v>112</v>
      </c>
      <c r="AD340" s="1" t="s">
        <v>983</v>
      </c>
      <c r="AF340" s="1" t="s">
        <v>939</v>
      </c>
      <c r="AG340" s="29">
        <v>1</v>
      </c>
      <c r="AH340" s="1" t="s">
        <v>994</v>
      </c>
      <c r="AI340" s="1" t="s">
        <v>928</v>
      </c>
      <c r="AJ340" s="1" t="s">
        <v>929</v>
      </c>
      <c r="AK340" s="1" t="s">
        <v>1966</v>
      </c>
      <c r="AL340" s="1" t="s">
        <v>1966</v>
      </c>
      <c r="AM340" s="1" t="s">
        <v>919</v>
      </c>
      <c r="AO340" s="1" t="s">
        <v>919</v>
      </c>
    </row>
    <row r="341" spans="1:41">
      <c r="A341" s="1">
        <v>138773</v>
      </c>
      <c r="B341" s="1" t="s">
        <v>904</v>
      </c>
      <c r="C341" s="1" t="s">
        <v>905</v>
      </c>
      <c r="F341" s="1" t="s">
        <v>885</v>
      </c>
      <c r="G341" s="1" t="s">
        <v>1205</v>
      </c>
      <c r="H341" s="1" t="s">
        <v>2109</v>
      </c>
      <c r="I341" s="1" t="s">
        <v>1101</v>
      </c>
      <c r="J341" s="1" t="s">
        <v>1101</v>
      </c>
      <c r="K341" s="27">
        <v>45296.723611111112</v>
      </c>
      <c r="N341" s="28">
        <v>45296</v>
      </c>
      <c r="O341" s="28">
        <v>45299</v>
      </c>
      <c r="R341" s="1">
        <v>0</v>
      </c>
      <c r="S341" s="1">
        <v>0</v>
      </c>
      <c r="T341" s="1">
        <v>100</v>
      </c>
      <c r="U341" s="27">
        <v>45296.595833333333</v>
      </c>
      <c r="V341" s="27">
        <v>45296.723611111112</v>
      </c>
      <c r="W341" s="1" t="s">
        <v>1101</v>
      </c>
      <c r="Y341" s="1" t="s">
        <v>2110</v>
      </c>
      <c r="Z341" s="1" t="s">
        <v>924</v>
      </c>
      <c r="AA341" s="28">
        <v>45296</v>
      </c>
      <c r="AB341" s="28">
        <v>45296</v>
      </c>
      <c r="AC341" s="1" t="s">
        <v>112</v>
      </c>
      <c r="AD341" s="1" t="s">
        <v>983</v>
      </c>
      <c r="AF341" s="1" t="s">
        <v>939</v>
      </c>
      <c r="AG341" s="29">
        <v>1</v>
      </c>
      <c r="AH341" s="1" t="s">
        <v>914</v>
      </c>
      <c r="AI341" s="1" t="s">
        <v>928</v>
      </c>
      <c r="AJ341" s="1" t="s">
        <v>929</v>
      </c>
      <c r="AK341" s="1" t="s">
        <v>2111</v>
      </c>
      <c r="AL341" s="1" t="s">
        <v>1451</v>
      </c>
      <c r="AM341" s="1" t="s">
        <v>919</v>
      </c>
      <c r="AO341" s="1" t="s">
        <v>919</v>
      </c>
    </row>
    <row r="342" spans="1:41">
      <c r="A342" s="1">
        <v>138772</v>
      </c>
      <c r="B342" s="1" t="s">
        <v>904</v>
      </c>
      <c r="C342" s="1" t="s">
        <v>905</v>
      </c>
      <c r="F342" s="1" t="s">
        <v>885</v>
      </c>
      <c r="G342" s="1" t="s">
        <v>906</v>
      </c>
      <c r="H342" s="1" t="s">
        <v>2112</v>
      </c>
      <c r="I342" s="1" t="s">
        <v>1101</v>
      </c>
      <c r="J342" s="1" t="s">
        <v>1101</v>
      </c>
      <c r="K342" s="27">
        <v>45303.595138888886</v>
      </c>
      <c r="N342" s="28">
        <v>45296</v>
      </c>
      <c r="O342" s="28">
        <v>45299</v>
      </c>
      <c r="R342" s="1">
        <v>0</v>
      </c>
      <c r="S342" s="1">
        <v>0</v>
      </c>
      <c r="T342" s="1">
        <v>100</v>
      </c>
      <c r="U342" s="27">
        <v>45296.593055555553</v>
      </c>
      <c r="V342" s="27">
        <v>45303.595138888886</v>
      </c>
      <c r="W342" s="1" t="s">
        <v>1101</v>
      </c>
      <c r="Y342" s="1" t="s">
        <v>2113</v>
      </c>
      <c r="Z342" s="1" t="s">
        <v>962</v>
      </c>
      <c r="AA342" s="28">
        <v>45296</v>
      </c>
      <c r="AB342" s="28">
        <v>45296</v>
      </c>
      <c r="AC342" s="1" t="s">
        <v>112</v>
      </c>
      <c r="AD342" s="1" t="s">
        <v>993</v>
      </c>
      <c r="AF342" s="1" t="s">
        <v>939</v>
      </c>
      <c r="AG342" s="29">
        <v>1</v>
      </c>
      <c r="AH342" s="1" t="s">
        <v>914</v>
      </c>
      <c r="AI342" s="1" t="s">
        <v>928</v>
      </c>
      <c r="AJ342" s="1" t="s">
        <v>929</v>
      </c>
      <c r="AK342" s="1" t="s">
        <v>1966</v>
      </c>
      <c r="AL342" s="1" t="s">
        <v>1966</v>
      </c>
      <c r="AM342" s="1" t="s">
        <v>919</v>
      </c>
      <c r="AO342" s="1" t="s">
        <v>919</v>
      </c>
    </row>
    <row r="343" spans="1:41">
      <c r="A343" s="1">
        <v>138770</v>
      </c>
      <c r="B343" s="1" t="s">
        <v>904</v>
      </c>
      <c r="C343" s="1" t="s">
        <v>905</v>
      </c>
      <c r="F343" s="1" t="s">
        <v>885</v>
      </c>
      <c r="G343" s="1" t="s">
        <v>906</v>
      </c>
      <c r="H343" s="1" t="s">
        <v>2114</v>
      </c>
      <c r="I343" s="1" t="s">
        <v>1101</v>
      </c>
      <c r="J343" s="1" t="s">
        <v>1101</v>
      </c>
      <c r="K343" s="27">
        <v>45303.572916666664</v>
      </c>
      <c r="N343" s="28">
        <v>45296</v>
      </c>
      <c r="O343" s="28">
        <v>45299</v>
      </c>
      <c r="R343" s="1">
        <v>0</v>
      </c>
      <c r="S343" s="1">
        <v>0</v>
      </c>
      <c r="T343" s="1">
        <v>100</v>
      </c>
      <c r="U343" s="27">
        <v>45296.584722222222</v>
      </c>
      <c r="V343" s="27">
        <v>45303.572916666664</v>
      </c>
      <c r="W343" s="1" t="s">
        <v>1101</v>
      </c>
      <c r="Z343" s="1" t="s">
        <v>962</v>
      </c>
      <c r="AA343" s="28">
        <v>45300</v>
      </c>
      <c r="AB343" s="28">
        <v>45301</v>
      </c>
      <c r="AC343" s="1" t="s">
        <v>112</v>
      </c>
      <c r="AD343" s="1" t="s">
        <v>993</v>
      </c>
      <c r="AF343" s="1" t="s">
        <v>939</v>
      </c>
      <c r="AG343" s="29">
        <v>1</v>
      </c>
      <c r="AH343" s="1" t="s">
        <v>994</v>
      </c>
      <c r="AI343" s="1" t="s">
        <v>1039</v>
      </c>
      <c r="AJ343" s="1" t="s">
        <v>929</v>
      </c>
      <c r="AK343" s="1" t="s">
        <v>2115</v>
      </c>
      <c r="AL343" s="1" t="s">
        <v>2116</v>
      </c>
      <c r="AM343" s="1" t="s">
        <v>919</v>
      </c>
      <c r="AO343" s="1" t="s">
        <v>919</v>
      </c>
    </row>
    <row r="344" spans="1:41">
      <c r="A344" s="1">
        <v>138768</v>
      </c>
      <c r="B344" s="1" t="s">
        <v>904</v>
      </c>
      <c r="C344" s="1" t="s">
        <v>905</v>
      </c>
      <c r="F344" s="1" t="s">
        <v>885</v>
      </c>
      <c r="G344" s="1" t="s">
        <v>906</v>
      </c>
      <c r="H344" s="1" t="s">
        <v>2117</v>
      </c>
      <c r="I344" s="1" t="s">
        <v>1101</v>
      </c>
      <c r="J344" s="1" t="s">
        <v>1101</v>
      </c>
      <c r="K344" s="27">
        <v>45308.697222222225</v>
      </c>
      <c r="N344" s="28">
        <v>45296</v>
      </c>
      <c r="O344" s="28">
        <v>45299</v>
      </c>
      <c r="R344" s="1">
        <v>0</v>
      </c>
      <c r="S344" s="1">
        <v>0</v>
      </c>
      <c r="T344" s="1">
        <v>100</v>
      </c>
      <c r="U344" s="27">
        <v>45296.578472222223</v>
      </c>
      <c r="V344" s="27">
        <v>45308.697222222225</v>
      </c>
      <c r="W344" s="1" t="s">
        <v>1101</v>
      </c>
      <c r="Y344" s="1" t="s">
        <v>2092</v>
      </c>
      <c r="Z344" s="1" t="s">
        <v>962</v>
      </c>
      <c r="AA344" s="28">
        <v>45307</v>
      </c>
      <c r="AB344" s="28">
        <v>45307</v>
      </c>
      <c r="AC344" s="1" t="s">
        <v>112</v>
      </c>
      <c r="AD344" s="1" t="s">
        <v>993</v>
      </c>
      <c r="AF344" s="1" t="s">
        <v>939</v>
      </c>
      <c r="AG344" s="29">
        <v>1</v>
      </c>
      <c r="AH344" s="1" t="s">
        <v>994</v>
      </c>
      <c r="AI344" s="1" t="s">
        <v>1840</v>
      </c>
      <c r="AJ344" s="1" t="s">
        <v>929</v>
      </c>
      <c r="AK344" s="1">
        <v>1</v>
      </c>
      <c r="AL344" s="1">
        <v>1</v>
      </c>
      <c r="AM344" s="1" t="s">
        <v>919</v>
      </c>
      <c r="AO344" s="1" t="s">
        <v>919</v>
      </c>
    </row>
    <row r="345" spans="1:41">
      <c r="A345" s="1">
        <v>138766</v>
      </c>
      <c r="B345" s="1" t="s">
        <v>904</v>
      </c>
      <c r="C345" s="1" t="s">
        <v>905</v>
      </c>
      <c r="F345" s="1" t="s">
        <v>885</v>
      </c>
      <c r="G345" s="1" t="s">
        <v>906</v>
      </c>
      <c r="H345" s="1" t="s">
        <v>2118</v>
      </c>
      <c r="I345" s="1" t="s">
        <v>1101</v>
      </c>
      <c r="J345" s="1" t="s">
        <v>1101</v>
      </c>
      <c r="K345" s="27">
        <v>45308.696527777778</v>
      </c>
      <c r="N345" s="28">
        <v>45296</v>
      </c>
      <c r="O345" s="28">
        <v>45299</v>
      </c>
      <c r="R345" s="1">
        <v>0</v>
      </c>
      <c r="S345" s="1">
        <v>0</v>
      </c>
      <c r="T345" s="1">
        <v>100</v>
      </c>
      <c r="U345" s="27">
        <v>45296.56527777778</v>
      </c>
      <c r="V345" s="27">
        <v>45308.696527777778</v>
      </c>
      <c r="W345" s="1" t="s">
        <v>1101</v>
      </c>
      <c r="Y345" s="1" t="s">
        <v>2119</v>
      </c>
      <c r="Z345" s="1" t="s">
        <v>962</v>
      </c>
      <c r="AA345" s="28">
        <v>45307</v>
      </c>
      <c r="AB345" s="28">
        <v>45307</v>
      </c>
      <c r="AC345" s="1" t="s">
        <v>112</v>
      </c>
      <c r="AD345" s="1" t="s">
        <v>983</v>
      </c>
      <c r="AF345" s="1" t="s">
        <v>939</v>
      </c>
      <c r="AG345" s="29">
        <v>1</v>
      </c>
      <c r="AH345" s="1" t="s">
        <v>928</v>
      </c>
      <c r="AI345" s="1" t="s">
        <v>928</v>
      </c>
      <c r="AJ345" s="1" t="s">
        <v>929</v>
      </c>
      <c r="AK345" s="1" t="s">
        <v>1966</v>
      </c>
      <c r="AL345" s="1" t="s">
        <v>1966</v>
      </c>
      <c r="AM345" s="1" t="s">
        <v>919</v>
      </c>
      <c r="AO345" s="1" t="s">
        <v>919</v>
      </c>
    </row>
    <row r="346" spans="1:41">
      <c r="A346" s="1">
        <v>138763</v>
      </c>
      <c r="B346" s="1" t="s">
        <v>904</v>
      </c>
      <c r="C346" s="1" t="s">
        <v>905</v>
      </c>
      <c r="F346" s="1" t="s">
        <v>885</v>
      </c>
      <c r="G346" s="1" t="s">
        <v>906</v>
      </c>
      <c r="H346" s="1" t="s">
        <v>2120</v>
      </c>
      <c r="I346" s="1" t="s">
        <v>1101</v>
      </c>
      <c r="J346" s="1" t="s">
        <v>1101</v>
      </c>
      <c r="K346" s="27">
        <v>45302.742361111108</v>
      </c>
      <c r="N346" s="28">
        <v>45296</v>
      </c>
      <c r="O346" s="28">
        <v>45299</v>
      </c>
      <c r="R346" s="1">
        <v>0</v>
      </c>
      <c r="S346" s="1">
        <v>0</v>
      </c>
      <c r="T346" s="1">
        <v>100</v>
      </c>
      <c r="U346" s="27">
        <v>45296.556250000001</v>
      </c>
      <c r="V346" s="27">
        <v>45302.742361111108</v>
      </c>
      <c r="W346" s="1" t="s">
        <v>1101</v>
      </c>
      <c r="Z346" s="1" t="s">
        <v>962</v>
      </c>
      <c r="AA346" s="28">
        <v>45300</v>
      </c>
      <c r="AB346" s="28">
        <v>45300</v>
      </c>
      <c r="AC346" s="1" t="s">
        <v>112</v>
      </c>
      <c r="AD346" s="1" t="s">
        <v>993</v>
      </c>
      <c r="AF346" s="1" t="s">
        <v>939</v>
      </c>
      <c r="AG346" s="29">
        <v>1</v>
      </c>
      <c r="AH346" s="1" t="s">
        <v>914</v>
      </c>
      <c r="AI346" s="1" t="s">
        <v>928</v>
      </c>
      <c r="AJ346" s="1" t="s">
        <v>929</v>
      </c>
      <c r="AK346" s="1" t="s">
        <v>2121</v>
      </c>
      <c r="AL346" s="1" t="s">
        <v>2122</v>
      </c>
      <c r="AM346" s="1" t="s">
        <v>919</v>
      </c>
      <c r="AO346" s="1" t="s">
        <v>919</v>
      </c>
    </row>
    <row r="347" spans="1:41">
      <c r="A347" s="1">
        <v>138762</v>
      </c>
      <c r="B347" s="1" t="s">
        <v>904</v>
      </c>
      <c r="C347" s="1" t="s">
        <v>905</v>
      </c>
      <c r="F347" s="1" t="s">
        <v>885</v>
      </c>
      <c r="G347" s="1" t="s">
        <v>906</v>
      </c>
      <c r="H347" s="1" t="s">
        <v>2123</v>
      </c>
      <c r="I347" s="1" t="s">
        <v>1101</v>
      </c>
      <c r="J347" s="1" t="s">
        <v>1101</v>
      </c>
      <c r="K347" s="27">
        <v>45301.743750000001</v>
      </c>
      <c r="N347" s="28">
        <v>45296</v>
      </c>
      <c r="O347" s="28">
        <v>45299</v>
      </c>
      <c r="R347" s="1">
        <v>0</v>
      </c>
      <c r="S347" s="1">
        <v>0</v>
      </c>
      <c r="T347" s="1">
        <v>100</v>
      </c>
      <c r="U347" s="27">
        <v>45296.552777777775</v>
      </c>
      <c r="V347" s="27">
        <v>45301.743750000001</v>
      </c>
      <c r="W347" s="1" t="s">
        <v>1101</v>
      </c>
      <c r="X347" s="1" t="s">
        <v>2124</v>
      </c>
      <c r="Y347" s="1" t="s">
        <v>2125</v>
      </c>
      <c r="Z347" s="1" t="s">
        <v>962</v>
      </c>
      <c r="AA347" s="28">
        <v>45300</v>
      </c>
      <c r="AB347" s="28">
        <v>45300</v>
      </c>
      <c r="AC347" s="1" t="s">
        <v>112</v>
      </c>
      <c r="AD347" s="1" t="s">
        <v>993</v>
      </c>
      <c r="AF347" s="1" t="s">
        <v>939</v>
      </c>
      <c r="AG347" s="29">
        <v>1</v>
      </c>
      <c r="AH347" s="1" t="s">
        <v>994</v>
      </c>
      <c r="AI347" s="1" t="s">
        <v>915</v>
      </c>
      <c r="AJ347" s="1" t="s">
        <v>929</v>
      </c>
      <c r="AK347" s="1" t="s">
        <v>1966</v>
      </c>
      <c r="AL347" s="1" t="s">
        <v>1966</v>
      </c>
      <c r="AM347" s="1" t="s">
        <v>919</v>
      </c>
      <c r="AO347" s="1" t="s">
        <v>919</v>
      </c>
    </row>
    <row r="348" spans="1:41">
      <c r="A348" s="1">
        <v>138760</v>
      </c>
      <c r="B348" s="1" t="s">
        <v>904</v>
      </c>
      <c r="C348" s="1" t="s">
        <v>905</v>
      </c>
      <c r="F348" s="1" t="s">
        <v>885</v>
      </c>
      <c r="G348" s="1" t="s">
        <v>906</v>
      </c>
      <c r="H348" s="1" t="s">
        <v>2126</v>
      </c>
      <c r="I348" s="1" t="s">
        <v>1101</v>
      </c>
      <c r="J348" s="1" t="s">
        <v>1101</v>
      </c>
      <c r="K348" s="27">
        <v>45302.425000000003</v>
      </c>
      <c r="N348" s="28">
        <v>45296</v>
      </c>
      <c r="O348" s="28">
        <v>45299</v>
      </c>
      <c r="R348" s="1">
        <v>0</v>
      </c>
      <c r="S348" s="1">
        <v>0</v>
      </c>
      <c r="T348" s="1">
        <v>100</v>
      </c>
      <c r="U348" s="27">
        <v>45296.502083333333</v>
      </c>
      <c r="V348" s="27">
        <v>45302.425000000003</v>
      </c>
      <c r="W348" s="1" t="s">
        <v>1101</v>
      </c>
      <c r="X348" s="1" t="s">
        <v>2127</v>
      </c>
      <c r="Y348" s="1" t="s">
        <v>2128</v>
      </c>
      <c r="Z348" s="1" t="s">
        <v>962</v>
      </c>
      <c r="AA348" s="28">
        <v>45300</v>
      </c>
      <c r="AB348" s="28">
        <v>45300</v>
      </c>
      <c r="AC348" s="1" t="s">
        <v>112</v>
      </c>
      <c r="AD348" s="1" t="s">
        <v>993</v>
      </c>
      <c r="AF348" s="1" t="s">
        <v>939</v>
      </c>
      <c r="AG348" s="29">
        <v>1</v>
      </c>
      <c r="AH348" s="1" t="s">
        <v>994</v>
      </c>
      <c r="AI348" s="1" t="s">
        <v>915</v>
      </c>
      <c r="AJ348" s="1" t="s">
        <v>929</v>
      </c>
      <c r="AK348" s="1" t="s">
        <v>2129</v>
      </c>
      <c r="AL348" s="1" t="s">
        <v>2130</v>
      </c>
      <c r="AM348" s="1" t="s">
        <v>919</v>
      </c>
      <c r="AO348" s="1" t="s">
        <v>919</v>
      </c>
    </row>
    <row r="349" spans="1:41">
      <c r="A349" s="1">
        <v>138759</v>
      </c>
      <c r="B349" s="1" t="s">
        <v>904</v>
      </c>
      <c r="C349" s="1" t="s">
        <v>905</v>
      </c>
      <c r="F349" s="1" t="s">
        <v>885</v>
      </c>
      <c r="G349" s="1" t="s">
        <v>906</v>
      </c>
      <c r="H349" s="1" t="s">
        <v>2131</v>
      </c>
      <c r="I349" s="1" t="s">
        <v>1101</v>
      </c>
      <c r="J349" s="1" t="s">
        <v>1101</v>
      </c>
      <c r="K349" s="27">
        <v>45301.743055555555</v>
      </c>
      <c r="N349" s="28">
        <v>45296</v>
      </c>
      <c r="O349" s="28">
        <v>45299</v>
      </c>
      <c r="R349" s="1">
        <v>0</v>
      </c>
      <c r="S349" s="1">
        <v>0</v>
      </c>
      <c r="T349" s="1">
        <v>100</v>
      </c>
      <c r="U349" s="27">
        <v>45296.49722222222</v>
      </c>
      <c r="V349" s="27">
        <v>45301.743055555555</v>
      </c>
      <c r="W349" s="1" t="s">
        <v>1101</v>
      </c>
      <c r="Z349" s="1" t="s">
        <v>962</v>
      </c>
      <c r="AA349" s="28">
        <v>45300</v>
      </c>
      <c r="AB349" s="28">
        <v>45300</v>
      </c>
      <c r="AC349" s="1" t="s">
        <v>112</v>
      </c>
      <c r="AD349" s="1" t="s">
        <v>993</v>
      </c>
      <c r="AF349" s="1" t="s">
        <v>939</v>
      </c>
      <c r="AG349" s="29">
        <v>1</v>
      </c>
      <c r="AH349" s="1" t="s">
        <v>994</v>
      </c>
      <c r="AI349" s="1" t="s">
        <v>1039</v>
      </c>
      <c r="AJ349" s="1" t="s">
        <v>929</v>
      </c>
      <c r="AK349" s="1" t="s">
        <v>2132</v>
      </c>
      <c r="AL349" s="1" t="s">
        <v>2133</v>
      </c>
      <c r="AM349" s="1" t="s">
        <v>919</v>
      </c>
      <c r="AO349" s="1" t="s">
        <v>919</v>
      </c>
    </row>
    <row r="350" spans="1:41">
      <c r="A350" s="1">
        <v>138758</v>
      </c>
      <c r="B350" s="1" t="s">
        <v>904</v>
      </c>
      <c r="C350" s="1" t="s">
        <v>905</v>
      </c>
      <c r="F350" s="1" t="s">
        <v>885</v>
      </c>
      <c r="G350" s="1" t="s">
        <v>906</v>
      </c>
      <c r="H350" s="1" t="s">
        <v>2134</v>
      </c>
      <c r="I350" s="1" t="s">
        <v>1101</v>
      </c>
      <c r="J350" s="1" t="s">
        <v>1101</v>
      </c>
      <c r="K350" s="27">
        <v>45302.425000000003</v>
      </c>
      <c r="N350" s="28">
        <v>45296</v>
      </c>
      <c r="O350" s="28">
        <v>45299</v>
      </c>
      <c r="R350" s="1">
        <v>0</v>
      </c>
      <c r="S350" s="1">
        <v>0</v>
      </c>
      <c r="T350" s="1">
        <v>100</v>
      </c>
      <c r="U350" s="27">
        <v>45296.494444444441</v>
      </c>
      <c r="V350" s="27">
        <v>45302.425000000003</v>
      </c>
      <c r="W350" s="1" t="s">
        <v>1101</v>
      </c>
      <c r="Y350" s="1" t="s">
        <v>2135</v>
      </c>
      <c r="Z350" s="1" t="s">
        <v>962</v>
      </c>
      <c r="AA350" s="28">
        <v>45300</v>
      </c>
      <c r="AB350" s="28">
        <v>45300</v>
      </c>
      <c r="AC350" s="1" t="s">
        <v>112</v>
      </c>
      <c r="AD350" s="1" t="s">
        <v>993</v>
      </c>
      <c r="AF350" s="1" t="s">
        <v>939</v>
      </c>
      <c r="AG350" s="29">
        <v>1</v>
      </c>
      <c r="AH350" s="1" t="s">
        <v>914</v>
      </c>
      <c r="AI350" s="1" t="s">
        <v>928</v>
      </c>
      <c r="AJ350" s="1" t="s">
        <v>929</v>
      </c>
      <c r="AK350" s="1" t="s">
        <v>2136</v>
      </c>
      <c r="AL350" s="1" t="s">
        <v>2137</v>
      </c>
      <c r="AM350" s="1" t="s">
        <v>919</v>
      </c>
      <c r="AO350" s="1" t="s">
        <v>919</v>
      </c>
    </row>
    <row r="351" spans="1:41">
      <c r="A351" s="1">
        <v>138752</v>
      </c>
      <c r="B351" s="1" t="s">
        <v>904</v>
      </c>
      <c r="C351" s="1" t="s">
        <v>905</v>
      </c>
      <c r="F351" s="1" t="s">
        <v>885</v>
      </c>
      <c r="G351" s="1" t="s">
        <v>906</v>
      </c>
      <c r="H351" s="1" t="s">
        <v>2138</v>
      </c>
      <c r="I351" s="1" t="s">
        <v>1101</v>
      </c>
      <c r="J351" s="1" t="s">
        <v>1101</v>
      </c>
      <c r="K351" s="27">
        <v>45302.422222222223</v>
      </c>
      <c r="N351" s="28">
        <v>45296</v>
      </c>
      <c r="O351" s="28">
        <v>45299</v>
      </c>
      <c r="R351" s="1">
        <v>0</v>
      </c>
      <c r="S351" s="1">
        <v>0</v>
      </c>
      <c r="T351" s="1">
        <v>100</v>
      </c>
      <c r="U351" s="27">
        <v>45296.474999999999</v>
      </c>
      <c r="V351" s="27">
        <v>45302.422222222223</v>
      </c>
      <c r="W351" s="1" t="s">
        <v>1101</v>
      </c>
      <c r="Y351" s="1" t="s">
        <v>2139</v>
      </c>
      <c r="Z351" s="1" t="s">
        <v>962</v>
      </c>
      <c r="AA351" s="28">
        <v>45296</v>
      </c>
      <c r="AB351" s="28">
        <v>45296</v>
      </c>
      <c r="AC351" s="1" t="s">
        <v>112</v>
      </c>
      <c r="AD351" s="1" t="s">
        <v>993</v>
      </c>
      <c r="AF351" s="1" t="s">
        <v>939</v>
      </c>
      <c r="AG351" s="29">
        <v>1</v>
      </c>
      <c r="AH351" s="1" t="s">
        <v>914</v>
      </c>
      <c r="AI351" s="1" t="s">
        <v>1039</v>
      </c>
      <c r="AJ351" s="1" t="s">
        <v>929</v>
      </c>
      <c r="AK351" s="1" t="s">
        <v>2140</v>
      </c>
      <c r="AL351" s="1" t="s">
        <v>2141</v>
      </c>
      <c r="AM351" s="1" t="s">
        <v>919</v>
      </c>
      <c r="AO351" s="1" t="s">
        <v>919</v>
      </c>
    </row>
    <row r="352" spans="1:41">
      <c r="A352" s="1">
        <v>138745</v>
      </c>
      <c r="B352" s="1" t="s">
        <v>904</v>
      </c>
      <c r="C352" s="1" t="s">
        <v>905</v>
      </c>
      <c r="F352" s="1" t="s">
        <v>885</v>
      </c>
      <c r="G352" s="1" t="s">
        <v>906</v>
      </c>
      <c r="H352" s="1" t="s">
        <v>2142</v>
      </c>
      <c r="I352" s="1" t="s">
        <v>1223</v>
      </c>
      <c r="J352" s="1" t="s">
        <v>1223</v>
      </c>
      <c r="K352" s="27">
        <v>45324.411111111112</v>
      </c>
      <c r="N352" s="28">
        <v>45296</v>
      </c>
      <c r="O352" s="28">
        <v>45303</v>
      </c>
      <c r="R352" s="1">
        <v>0</v>
      </c>
      <c r="S352" s="1">
        <v>0</v>
      </c>
      <c r="T352" s="1">
        <v>100</v>
      </c>
      <c r="U352" s="27">
        <v>45296.445138888892</v>
      </c>
      <c r="V352" s="27">
        <v>45307.59097222222</v>
      </c>
      <c r="W352" s="1" t="s">
        <v>1223</v>
      </c>
      <c r="Z352" s="1" t="s">
        <v>962</v>
      </c>
      <c r="AA352" s="28">
        <v>45306</v>
      </c>
      <c r="AB352" s="28">
        <v>45306</v>
      </c>
      <c r="AC352" s="1" t="s">
        <v>129</v>
      </c>
      <c r="AF352" s="1" t="s">
        <v>939</v>
      </c>
      <c r="AG352" s="29">
        <v>1</v>
      </c>
      <c r="AH352" s="1" t="s">
        <v>928</v>
      </c>
      <c r="AI352" s="1" t="s">
        <v>928</v>
      </c>
      <c r="AJ352" s="1" t="s">
        <v>948</v>
      </c>
      <c r="AK352" s="1" t="s">
        <v>949</v>
      </c>
      <c r="AL352" s="1" t="s">
        <v>949</v>
      </c>
      <c r="AM352" s="1" t="s">
        <v>919</v>
      </c>
      <c r="AO352" s="1" t="s">
        <v>919</v>
      </c>
    </row>
    <row r="353" spans="1:41">
      <c r="A353" s="1">
        <v>138719</v>
      </c>
      <c r="B353" s="1" t="s">
        <v>904</v>
      </c>
      <c r="C353" s="1" t="s">
        <v>905</v>
      </c>
      <c r="F353" s="1" t="s">
        <v>885</v>
      </c>
      <c r="G353" s="1" t="s">
        <v>906</v>
      </c>
      <c r="H353" s="1" t="s">
        <v>2143</v>
      </c>
      <c r="I353" s="1" t="s">
        <v>1972</v>
      </c>
      <c r="J353" s="1" t="s">
        <v>1101</v>
      </c>
      <c r="K353" s="27">
        <v>45350.705555555556</v>
      </c>
      <c r="N353" s="28">
        <v>45295</v>
      </c>
      <c r="O353" s="28">
        <v>45322</v>
      </c>
      <c r="R353" s="1">
        <v>0</v>
      </c>
      <c r="S353" s="1">
        <v>0</v>
      </c>
      <c r="T353" s="1">
        <v>100</v>
      </c>
      <c r="U353" s="27">
        <v>45295.732638888891</v>
      </c>
      <c r="V353" s="27">
        <v>45350.705555555556</v>
      </c>
      <c r="W353" s="1" t="s">
        <v>1101</v>
      </c>
      <c r="X353" s="1" t="s">
        <v>2144</v>
      </c>
      <c r="Y353" s="1" t="s">
        <v>2145</v>
      </c>
      <c r="Z353" s="1" t="s">
        <v>924</v>
      </c>
      <c r="AA353" s="28">
        <v>45350</v>
      </c>
      <c r="AB353" s="28">
        <v>45350</v>
      </c>
      <c r="AC353" s="1" t="s">
        <v>108</v>
      </c>
      <c r="AF353" s="1" t="s">
        <v>939</v>
      </c>
      <c r="AG353" s="29">
        <v>1</v>
      </c>
      <c r="AH353" s="1" t="s">
        <v>928</v>
      </c>
      <c r="AI353" s="1" t="s">
        <v>928</v>
      </c>
      <c r="AJ353" s="1" t="s">
        <v>929</v>
      </c>
      <c r="AK353" s="1" t="s">
        <v>2146</v>
      </c>
      <c r="AL353" s="1" t="s">
        <v>2147</v>
      </c>
      <c r="AM353" s="1" t="s">
        <v>919</v>
      </c>
      <c r="AO353" s="1" t="s">
        <v>919</v>
      </c>
    </row>
    <row r="354" spans="1:41">
      <c r="A354" s="1">
        <v>138704</v>
      </c>
      <c r="B354" s="1" t="s">
        <v>904</v>
      </c>
      <c r="C354" s="1" t="s">
        <v>905</v>
      </c>
      <c r="F354" s="1" t="s">
        <v>885</v>
      </c>
      <c r="G354" s="1" t="s">
        <v>906</v>
      </c>
      <c r="H354" s="1" t="s">
        <v>2148</v>
      </c>
      <c r="I354" s="1" t="s">
        <v>1101</v>
      </c>
      <c r="J354" s="1" t="s">
        <v>1101</v>
      </c>
      <c r="K354" s="27">
        <v>45308.696527777778</v>
      </c>
      <c r="N354" s="28">
        <v>45295</v>
      </c>
      <c r="O354" s="28">
        <v>45307</v>
      </c>
      <c r="P354" s="1">
        <v>1.5</v>
      </c>
      <c r="Q354" s="1">
        <v>1.5</v>
      </c>
      <c r="R354" s="1">
        <v>1</v>
      </c>
      <c r="S354" s="1">
        <v>1</v>
      </c>
      <c r="T354" s="1">
        <v>100</v>
      </c>
      <c r="U354" s="27">
        <v>45295.636805555558</v>
      </c>
      <c r="V354" s="27">
        <v>45308.695833333331</v>
      </c>
      <c r="W354" s="1" t="s">
        <v>1101</v>
      </c>
      <c r="Y354" s="1" t="s">
        <v>2149</v>
      </c>
      <c r="Z354" s="1" t="s">
        <v>911</v>
      </c>
      <c r="AA354" s="28">
        <v>45295</v>
      </c>
      <c r="AB354" s="28">
        <v>45307</v>
      </c>
      <c r="AC354" s="1" t="s">
        <v>102</v>
      </c>
      <c r="AD354" s="1" t="s">
        <v>993</v>
      </c>
      <c r="AF354" s="1" t="s">
        <v>939</v>
      </c>
      <c r="AG354" s="29">
        <v>1</v>
      </c>
      <c r="AH354" s="1" t="s">
        <v>994</v>
      </c>
      <c r="AI354" s="1" t="s">
        <v>915</v>
      </c>
      <c r="AJ354" s="1" t="s">
        <v>929</v>
      </c>
      <c r="AK354" s="1" t="s">
        <v>2150</v>
      </c>
      <c r="AL354" s="1" t="s">
        <v>2151</v>
      </c>
      <c r="AM354" s="1" t="s">
        <v>919</v>
      </c>
      <c r="AO354" s="1" t="s">
        <v>919</v>
      </c>
    </row>
    <row r="355" spans="1:41">
      <c r="A355" s="1">
        <v>138698</v>
      </c>
      <c r="B355" s="1" t="s">
        <v>904</v>
      </c>
      <c r="C355" s="1" t="s">
        <v>905</v>
      </c>
      <c r="F355" s="1" t="s">
        <v>885</v>
      </c>
      <c r="G355" s="1" t="s">
        <v>906</v>
      </c>
      <c r="H355" s="1" t="s">
        <v>2152</v>
      </c>
      <c r="I355" s="1" t="s">
        <v>1101</v>
      </c>
      <c r="J355" s="1" t="s">
        <v>1101</v>
      </c>
      <c r="K355" s="27">
        <v>45299.671527777777</v>
      </c>
      <c r="N355" s="28">
        <v>45295</v>
      </c>
      <c r="O355" s="28">
        <v>45296</v>
      </c>
      <c r="R355" s="1">
        <v>0</v>
      </c>
      <c r="S355" s="1">
        <v>0</v>
      </c>
      <c r="T355" s="1">
        <v>100</v>
      </c>
      <c r="U355" s="27">
        <v>45295.606249999997</v>
      </c>
      <c r="V355" s="27">
        <v>45299.671527777777</v>
      </c>
      <c r="W355" s="1" t="s">
        <v>1101</v>
      </c>
      <c r="Y355" s="1" t="s">
        <v>2153</v>
      </c>
      <c r="Z355" s="1" t="s">
        <v>962</v>
      </c>
      <c r="AA355" s="28">
        <v>45296</v>
      </c>
      <c r="AB355" s="28">
        <v>45296</v>
      </c>
      <c r="AC355" s="1" t="s">
        <v>102</v>
      </c>
      <c r="AD355" s="1" t="s">
        <v>993</v>
      </c>
      <c r="AF355" s="1" t="s">
        <v>939</v>
      </c>
      <c r="AG355" s="29">
        <v>1</v>
      </c>
      <c r="AH355" s="1" t="s">
        <v>914</v>
      </c>
      <c r="AI355" s="1" t="s">
        <v>915</v>
      </c>
      <c r="AJ355" s="1" t="s">
        <v>929</v>
      </c>
      <c r="AK355" s="1" t="s">
        <v>2154</v>
      </c>
      <c r="AL355" s="1" t="s">
        <v>2155</v>
      </c>
      <c r="AM355" s="1" t="s">
        <v>919</v>
      </c>
      <c r="AO355" s="1" t="s">
        <v>919</v>
      </c>
    </row>
    <row r="356" spans="1:41">
      <c r="A356" s="1">
        <v>138696</v>
      </c>
      <c r="B356" s="1" t="s">
        <v>904</v>
      </c>
      <c r="C356" s="1" t="s">
        <v>905</v>
      </c>
      <c r="F356" s="1" t="s">
        <v>885</v>
      </c>
      <c r="G356" s="1" t="s">
        <v>906</v>
      </c>
      <c r="H356" s="1" t="s">
        <v>2156</v>
      </c>
      <c r="I356" s="1" t="s">
        <v>1101</v>
      </c>
      <c r="J356" s="1" t="s">
        <v>1101</v>
      </c>
      <c r="K356" s="27">
        <v>45299.672222222223</v>
      </c>
      <c r="N356" s="28">
        <v>45295</v>
      </c>
      <c r="O356" s="28">
        <v>45296</v>
      </c>
      <c r="R356" s="1">
        <v>0</v>
      </c>
      <c r="S356" s="1">
        <v>0</v>
      </c>
      <c r="T356" s="1">
        <v>100</v>
      </c>
      <c r="U356" s="27">
        <v>45295.589583333334</v>
      </c>
      <c r="V356" s="27">
        <v>45299.672222222223</v>
      </c>
      <c r="W356" s="1" t="s">
        <v>1101</v>
      </c>
      <c r="Y356" s="1" t="s">
        <v>2153</v>
      </c>
      <c r="Z356" s="1" t="s">
        <v>962</v>
      </c>
      <c r="AA356" s="28">
        <v>45296</v>
      </c>
      <c r="AB356" s="28">
        <v>45296</v>
      </c>
      <c r="AC356" s="1" t="s">
        <v>102</v>
      </c>
      <c r="AD356" s="1" t="s">
        <v>993</v>
      </c>
      <c r="AF356" s="1" t="s">
        <v>939</v>
      </c>
      <c r="AG356" s="29">
        <v>1</v>
      </c>
      <c r="AH356" s="1" t="s">
        <v>928</v>
      </c>
      <c r="AI356" s="1" t="s">
        <v>1840</v>
      </c>
      <c r="AJ356" s="1" t="s">
        <v>929</v>
      </c>
      <c r="AK356" s="1" t="s">
        <v>2157</v>
      </c>
      <c r="AL356" s="1" t="s">
        <v>2158</v>
      </c>
      <c r="AM356" s="1" t="s">
        <v>919</v>
      </c>
      <c r="AO356" s="1" t="s">
        <v>919</v>
      </c>
    </row>
    <row r="357" spans="1:41">
      <c r="A357" s="1">
        <v>138543</v>
      </c>
      <c r="B357" s="1" t="s">
        <v>904</v>
      </c>
      <c r="C357" s="1" t="s">
        <v>905</v>
      </c>
      <c r="F357" s="1" t="s">
        <v>885</v>
      </c>
      <c r="G357" s="1" t="s">
        <v>906</v>
      </c>
      <c r="H357" s="1" t="s">
        <v>2159</v>
      </c>
      <c r="I357" s="1" t="s">
        <v>1101</v>
      </c>
      <c r="J357" s="1" t="s">
        <v>1101</v>
      </c>
      <c r="K357" s="27">
        <v>45295.654166666667</v>
      </c>
      <c r="N357" s="28">
        <v>45293</v>
      </c>
      <c r="O357" s="28">
        <v>45293</v>
      </c>
      <c r="R357" s="1">
        <v>0</v>
      </c>
      <c r="S357" s="1">
        <v>0</v>
      </c>
      <c r="T357" s="1">
        <v>100</v>
      </c>
      <c r="U357" s="27">
        <v>45293.691666666666</v>
      </c>
      <c r="V357" s="27">
        <v>45295.654166666667</v>
      </c>
      <c r="W357" s="1" t="s">
        <v>1101</v>
      </c>
      <c r="Y357" s="1" t="s">
        <v>2160</v>
      </c>
      <c r="Z357" s="1" t="s">
        <v>962</v>
      </c>
      <c r="AA357" s="28">
        <v>45294</v>
      </c>
      <c r="AB357" s="28">
        <v>45294</v>
      </c>
      <c r="AC357" s="1" t="s">
        <v>100</v>
      </c>
      <c r="AD357" s="1" t="s">
        <v>993</v>
      </c>
      <c r="AE357" s="1" t="s">
        <v>938</v>
      </c>
      <c r="AF357" s="1" t="s">
        <v>939</v>
      </c>
      <c r="AG357" s="29">
        <v>1</v>
      </c>
      <c r="AH357" s="1" t="s">
        <v>947</v>
      </c>
      <c r="AI357" s="1" t="s">
        <v>915</v>
      </c>
      <c r="AJ357" s="1" t="s">
        <v>929</v>
      </c>
      <c r="AK357" s="1" t="s">
        <v>2161</v>
      </c>
      <c r="AL357" s="1" t="s">
        <v>2162</v>
      </c>
      <c r="AM357" s="1" t="s">
        <v>919</v>
      </c>
      <c r="AO357" s="1" t="s">
        <v>919</v>
      </c>
    </row>
    <row r="358" spans="1:41">
      <c r="A358" s="1">
        <v>138538</v>
      </c>
      <c r="B358" s="1" t="s">
        <v>904</v>
      </c>
      <c r="C358" s="1" t="s">
        <v>905</v>
      </c>
      <c r="F358" s="1" t="s">
        <v>885</v>
      </c>
      <c r="G358" s="1" t="s">
        <v>906</v>
      </c>
      <c r="H358" s="1" t="s">
        <v>2163</v>
      </c>
      <c r="I358" s="1" t="s">
        <v>1101</v>
      </c>
      <c r="J358" s="1" t="s">
        <v>1101</v>
      </c>
      <c r="K358" s="27">
        <v>45295.657638888886</v>
      </c>
      <c r="N358" s="28">
        <v>45293</v>
      </c>
      <c r="O358" s="28">
        <v>45294</v>
      </c>
      <c r="R358" s="1">
        <v>2</v>
      </c>
      <c r="S358" s="1">
        <v>2</v>
      </c>
      <c r="T358" s="1">
        <v>100</v>
      </c>
      <c r="U358" s="27">
        <v>45293.640277777777</v>
      </c>
      <c r="V358" s="27">
        <v>45295.657638888886</v>
      </c>
      <c r="W358" s="1" t="s">
        <v>1101</v>
      </c>
      <c r="Y358" s="1" t="s">
        <v>2092</v>
      </c>
      <c r="Z358" s="1" t="s">
        <v>962</v>
      </c>
      <c r="AA358" s="28">
        <v>45293</v>
      </c>
      <c r="AB358" s="28">
        <v>45294</v>
      </c>
      <c r="AC358" s="1" t="s">
        <v>99</v>
      </c>
      <c r="AD358" s="1" t="s">
        <v>993</v>
      </c>
      <c r="AF358" s="1" t="s">
        <v>939</v>
      </c>
      <c r="AG358" s="29">
        <v>1</v>
      </c>
      <c r="AH358" s="1" t="s">
        <v>914</v>
      </c>
      <c r="AI358" s="1" t="s">
        <v>928</v>
      </c>
      <c r="AJ358" s="1" t="s">
        <v>929</v>
      </c>
      <c r="AK358" s="1" t="s">
        <v>2164</v>
      </c>
      <c r="AL358" s="1" t="s">
        <v>2165</v>
      </c>
      <c r="AM358" s="1" t="s">
        <v>919</v>
      </c>
      <c r="AO358" s="1" t="s">
        <v>919</v>
      </c>
    </row>
    <row r="359" spans="1:41">
      <c r="A359" s="1">
        <v>138495</v>
      </c>
      <c r="B359" s="1" t="s">
        <v>904</v>
      </c>
      <c r="C359" s="1" t="s">
        <v>905</v>
      </c>
      <c r="F359" s="1" t="s">
        <v>885</v>
      </c>
      <c r="G359" s="1" t="s">
        <v>1581</v>
      </c>
      <c r="H359" s="1" t="s">
        <v>2166</v>
      </c>
      <c r="I359" s="1" t="s">
        <v>1928</v>
      </c>
      <c r="J359" s="1" t="s">
        <v>1928</v>
      </c>
      <c r="K359" s="27">
        <v>45301.640277777777</v>
      </c>
      <c r="N359" s="30">
        <v>45289</v>
      </c>
      <c r="O359" s="30">
        <v>45289</v>
      </c>
      <c r="R359" s="1">
        <v>0</v>
      </c>
      <c r="S359" s="1">
        <v>0</v>
      </c>
      <c r="T359" s="1">
        <v>100</v>
      </c>
      <c r="U359" s="31">
        <v>45289.479861111111</v>
      </c>
      <c r="V359" s="27">
        <v>45301.640277777777</v>
      </c>
      <c r="W359" s="1" t="s">
        <v>1928</v>
      </c>
      <c r="Z359" s="1" t="s">
        <v>962</v>
      </c>
      <c r="AA359" s="30">
        <v>45289</v>
      </c>
      <c r="AB359" s="30">
        <v>45289</v>
      </c>
      <c r="AC359" s="1" t="s">
        <v>40</v>
      </c>
      <c r="AD359" s="1" t="s">
        <v>1059</v>
      </c>
      <c r="AF359" s="1" t="s">
        <v>939</v>
      </c>
      <c r="AG359" s="29">
        <v>1</v>
      </c>
      <c r="AH359" s="1" t="s">
        <v>947</v>
      </c>
      <c r="AI359" s="1" t="s">
        <v>1039</v>
      </c>
      <c r="AJ359" s="1" t="s">
        <v>929</v>
      </c>
      <c r="AK359" s="1" t="s">
        <v>2167</v>
      </c>
      <c r="AL359" s="1" t="s">
        <v>1898</v>
      </c>
      <c r="AM359" s="1" t="s">
        <v>919</v>
      </c>
      <c r="AO359" s="1" t="s">
        <v>919</v>
      </c>
    </row>
    <row r="360" spans="1:41">
      <c r="A360" s="1">
        <v>138494</v>
      </c>
      <c r="B360" s="1" t="s">
        <v>904</v>
      </c>
      <c r="C360" s="1" t="s">
        <v>905</v>
      </c>
      <c r="F360" s="1" t="s">
        <v>885</v>
      </c>
      <c r="G360" s="1" t="s">
        <v>1205</v>
      </c>
      <c r="H360" s="1" t="s">
        <v>2168</v>
      </c>
      <c r="I360" s="1" t="s">
        <v>1928</v>
      </c>
      <c r="J360" s="1" t="s">
        <v>1928</v>
      </c>
      <c r="K360" s="27">
        <v>45299.645833333336</v>
      </c>
      <c r="N360" s="30">
        <v>45289</v>
      </c>
      <c r="O360" s="30">
        <v>45289</v>
      </c>
      <c r="R360" s="1">
        <v>0</v>
      </c>
      <c r="S360" s="1">
        <v>0</v>
      </c>
      <c r="T360" s="1">
        <v>100</v>
      </c>
      <c r="U360" s="31">
        <v>45289.478472222225</v>
      </c>
      <c r="V360" s="27">
        <v>45299.645833333336</v>
      </c>
      <c r="W360" s="1" t="s">
        <v>1928</v>
      </c>
      <c r="Y360" s="1" t="s">
        <v>2169</v>
      </c>
      <c r="Z360" s="1" t="s">
        <v>1046</v>
      </c>
      <c r="AA360" s="30">
        <v>45289</v>
      </c>
      <c r="AB360" s="30">
        <v>45289</v>
      </c>
      <c r="AC360" s="1" t="s">
        <v>40</v>
      </c>
      <c r="AD360" s="1" t="s">
        <v>1059</v>
      </c>
      <c r="AF360" s="1" t="s">
        <v>939</v>
      </c>
      <c r="AG360" s="29">
        <v>1</v>
      </c>
      <c r="AH360" s="1" t="s">
        <v>947</v>
      </c>
      <c r="AI360" s="1" t="s">
        <v>928</v>
      </c>
      <c r="AJ360" s="1" t="s">
        <v>929</v>
      </c>
      <c r="AK360" s="1" t="s">
        <v>2170</v>
      </c>
      <c r="AL360" s="1" t="s">
        <v>2171</v>
      </c>
      <c r="AM360" s="1" t="s">
        <v>919</v>
      </c>
      <c r="AO360" s="1" t="s">
        <v>919</v>
      </c>
    </row>
    <row r="361" spans="1:41">
      <c r="A361" s="1">
        <v>138492</v>
      </c>
      <c r="B361" s="1" t="s">
        <v>904</v>
      </c>
      <c r="C361" s="1" t="s">
        <v>905</v>
      </c>
      <c r="F361" s="1" t="s">
        <v>885</v>
      </c>
      <c r="G361" s="1" t="s">
        <v>1205</v>
      </c>
      <c r="H361" s="1" t="s">
        <v>2172</v>
      </c>
      <c r="I361" s="1" t="s">
        <v>1928</v>
      </c>
      <c r="J361" s="1" t="s">
        <v>1928</v>
      </c>
      <c r="K361" s="27">
        <v>45299.649305555555</v>
      </c>
      <c r="N361" s="30">
        <v>45289</v>
      </c>
      <c r="O361" s="30">
        <v>45289</v>
      </c>
      <c r="R361" s="1">
        <v>0</v>
      </c>
      <c r="S361" s="1">
        <v>0</v>
      </c>
      <c r="T361" s="1">
        <v>100</v>
      </c>
      <c r="U361" s="31">
        <v>45289.476388888892</v>
      </c>
      <c r="V361" s="27">
        <v>45299.649305555555</v>
      </c>
      <c r="W361" s="1" t="s">
        <v>1928</v>
      </c>
      <c r="Y361" s="1" t="s">
        <v>2173</v>
      </c>
      <c r="Z361" s="1" t="s">
        <v>1046</v>
      </c>
      <c r="AA361" s="30">
        <v>45289</v>
      </c>
      <c r="AB361" s="30">
        <v>45289</v>
      </c>
      <c r="AC361" s="1" t="s">
        <v>40</v>
      </c>
      <c r="AD361" s="1" t="s">
        <v>1059</v>
      </c>
      <c r="AF361" s="1" t="s">
        <v>939</v>
      </c>
      <c r="AG361" s="29">
        <v>1</v>
      </c>
      <c r="AH361" s="1" t="s">
        <v>947</v>
      </c>
      <c r="AI361" s="1" t="s">
        <v>928</v>
      </c>
      <c r="AJ361" s="1" t="s">
        <v>929</v>
      </c>
      <c r="AK361" s="1" t="s">
        <v>2170</v>
      </c>
      <c r="AL361" s="1" t="s">
        <v>2171</v>
      </c>
      <c r="AM361" s="1" t="s">
        <v>919</v>
      </c>
      <c r="AO361" s="1" t="s">
        <v>919</v>
      </c>
    </row>
    <row r="362" spans="1:41">
      <c r="A362" s="1">
        <v>138481</v>
      </c>
      <c r="B362" s="1" t="s">
        <v>904</v>
      </c>
      <c r="C362" s="1" t="s">
        <v>905</v>
      </c>
      <c r="F362" s="1" t="s">
        <v>885</v>
      </c>
      <c r="G362" s="1" t="s">
        <v>906</v>
      </c>
      <c r="H362" s="1" t="s">
        <v>2174</v>
      </c>
      <c r="I362" s="1" t="s">
        <v>1101</v>
      </c>
      <c r="J362" s="1" t="s">
        <v>1101</v>
      </c>
      <c r="K362" s="27">
        <v>45299.676388888889</v>
      </c>
      <c r="N362" s="30">
        <v>45288</v>
      </c>
      <c r="O362" s="28">
        <v>45293</v>
      </c>
      <c r="R362" s="1">
        <v>0</v>
      </c>
      <c r="S362" s="1">
        <v>0</v>
      </c>
      <c r="T362" s="1">
        <v>100</v>
      </c>
      <c r="U362" s="31">
        <v>45288.760416666664</v>
      </c>
      <c r="V362" s="27">
        <v>45299.676388888889</v>
      </c>
      <c r="W362" s="1" t="s">
        <v>1101</v>
      </c>
      <c r="Z362" s="1" t="s">
        <v>962</v>
      </c>
      <c r="AA362" s="28">
        <v>45296</v>
      </c>
      <c r="AB362" s="28">
        <v>45296</v>
      </c>
      <c r="AC362" s="1" t="s">
        <v>98</v>
      </c>
      <c r="AD362" s="1" t="s">
        <v>983</v>
      </c>
      <c r="AE362" s="1" t="s">
        <v>938</v>
      </c>
      <c r="AF362" s="1" t="s">
        <v>939</v>
      </c>
      <c r="AG362" s="29">
        <v>1</v>
      </c>
      <c r="AH362" s="1" t="s">
        <v>994</v>
      </c>
      <c r="AI362" s="1" t="s">
        <v>928</v>
      </c>
      <c r="AJ362" s="1" t="s">
        <v>929</v>
      </c>
      <c r="AK362" s="1" t="s">
        <v>1966</v>
      </c>
      <c r="AL362" s="1" t="s">
        <v>2175</v>
      </c>
      <c r="AM362" s="1" t="s">
        <v>919</v>
      </c>
      <c r="AO362" s="1" t="s">
        <v>919</v>
      </c>
    </row>
    <row r="363" spans="1:41">
      <c r="A363" s="1">
        <v>138480</v>
      </c>
      <c r="B363" s="1" t="s">
        <v>904</v>
      </c>
      <c r="C363" s="1" t="s">
        <v>905</v>
      </c>
      <c r="F363" s="1" t="s">
        <v>885</v>
      </c>
      <c r="G363" s="1" t="s">
        <v>906</v>
      </c>
      <c r="H363" s="1" t="s">
        <v>2176</v>
      </c>
      <c r="I363" s="1" t="s">
        <v>1101</v>
      </c>
      <c r="J363" s="1" t="s">
        <v>1101</v>
      </c>
      <c r="K363" s="27">
        <v>45301.742361111108</v>
      </c>
      <c r="N363" s="30">
        <v>45288</v>
      </c>
      <c r="O363" s="28">
        <v>45293</v>
      </c>
      <c r="R363" s="1">
        <v>0</v>
      </c>
      <c r="S363" s="1">
        <v>0</v>
      </c>
      <c r="T363" s="1">
        <v>100</v>
      </c>
      <c r="U363" s="31">
        <v>45288.756249999999</v>
      </c>
      <c r="V363" s="27">
        <v>45301.742361111108</v>
      </c>
      <c r="W363" s="1" t="s">
        <v>1101</v>
      </c>
      <c r="Z363" s="1" t="s">
        <v>962</v>
      </c>
      <c r="AA363" s="28">
        <v>45300</v>
      </c>
      <c r="AB363" s="28">
        <v>45300</v>
      </c>
      <c r="AC363" s="1" t="s">
        <v>98</v>
      </c>
      <c r="AD363" s="1" t="s">
        <v>983</v>
      </c>
      <c r="AE363" s="1" t="s">
        <v>938</v>
      </c>
      <c r="AF363" s="1" t="s">
        <v>939</v>
      </c>
      <c r="AG363" s="29">
        <v>1</v>
      </c>
      <c r="AH363" s="1" t="s">
        <v>994</v>
      </c>
      <c r="AI363" s="1" t="s">
        <v>928</v>
      </c>
      <c r="AJ363" s="1" t="s">
        <v>929</v>
      </c>
      <c r="AK363" s="1" t="s">
        <v>1966</v>
      </c>
      <c r="AL363" s="1" t="s">
        <v>2177</v>
      </c>
      <c r="AM363" s="1" t="s">
        <v>919</v>
      </c>
      <c r="AO363" s="1" t="s">
        <v>919</v>
      </c>
    </row>
    <row r="364" spans="1:41">
      <c r="A364" s="1">
        <v>138473</v>
      </c>
      <c r="B364" s="1" t="s">
        <v>904</v>
      </c>
      <c r="C364" s="1" t="s">
        <v>905</v>
      </c>
      <c r="F364" s="1" t="s">
        <v>885</v>
      </c>
      <c r="G364" s="1" t="s">
        <v>906</v>
      </c>
      <c r="H364" s="1" t="s">
        <v>2178</v>
      </c>
      <c r="I364" s="1" t="s">
        <v>1101</v>
      </c>
      <c r="J364" s="1" t="s">
        <v>1101</v>
      </c>
      <c r="K364" s="27">
        <v>45372.663194444445</v>
      </c>
      <c r="N364" s="28">
        <v>45302</v>
      </c>
      <c r="O364" s="28">
        <v>45373</v>
      </c>
      <c r="R364" s="1">
        <v>0</v>
      </c>
      <c r="S364" s="1">
        <v>0</v>
      </c>
      <c r="T364" s="1">
        <v>100</v>
      </c>
      <c r="U364" s="31">
        <v>45288.743055555555</v>
      </c>
      <c r="V364" s="27">
        <v>45372.663194444445</v>
      </c>
      <c r="W364" s="1" t="s">
        <v>1101</v>
      </c>
      <c r="Y364" s="1" t="s">
        <v>2179</v>
      </c>
      <c r="Z364" s="1" t="s">
        <v>962</v>
      </c>
      <c r="AA364" s="28">
        <v>45372</v>
      </c>
      <c r="AB364" s="28">
        <v>45372</v>
      </c>
      <c r="AC364" s="1" t="s">
        <v>98</v>
      </c>
      <c r="AD364" s="1" t="s">
        <v>983</v>
      </c>
      <c r="AF364" s="1" t="s">
        <v>939</v>
      </c>
      <c r="AG364" s="29">
        <v>1</v>
      </c>
      <c r="AH364" s="1" t="s">
        <v>928</v>
      </c>
      <c r="AI364" s="1" t="s">
        <v>928</v>
      </c>
      <c r="AJ364" s="1" t="s">
        <v>929</v>
      </c>
      <c r="AK364" s="1" t="s">
        <v>2180</v>
      </c>
      <c r="AL364" s="1" t="s">
        <v>2181</v>
      </c>
      <c r="AM364" s="1" t="s">
        <v>919</v>
      </c>
      <c r="AO364" s="1" t="s">
        <v>919</v>
      </c>
    </row>
    <row r="365" spans="1:41">
      <c r="A365" s="1">
        <v>138463</v>
      </c>
      <c r="B365" s="1" t="s">
        <v>904</v>
      </c>
      <c r="C365" s="1" t="s">
        <v>905</v>
      </c>
      <c r="F365" s="1" t="s">
        <v>885</v>
      </c>
      <c r="G365" s="1" t="s">
        <v>906</v>
      </c>
      <c r="H365" s="1" t="s">
        <v>2182</v>
      </c>
      <c r="I365" s="1" t="s">
        <v>1101</v>
      </c>
      <c r="J365" s="1" t="s">
        <v>1101</v>
      </c>
      <c r="K365" s="27">
        <v>45296.727777777778</v>
      </c>
      <c r="N365" s="30">
        <v>45288</v>
      </c>
      <c r="O365" s="28">
        <v>45294</v>
      </c>
      <c r="R365" s="1">
        <v>0</v>
      </c>
      <c r="S365" s="1">
        <v>0</v>
      </c>
      <c r="T365" s="1">
        <v>100</v>
      </c>
      <c r="U365" s="31">
        <v>45288.720833333333</v>
      </c>
      <c r="V365" s="27">
        <v>45296.727777777778</v>
      </c>
      <c r="W365" s="1" t="s">
        <v>1101</v>
      </c>
      <c r="Y365" s="1" t="s">
        <v>2183</v>
      </c>
      <c r="Z365" s="1" t="s">
        <v>924</v>
      </c>
      <c r="AA365" s="28">
        <v>45296</v>
      </c>
      <c r="AB365" s="28">
        <v>45296</v>
      </c>
      <c r="AC365" s="1" t="s">
        <v>98</v>
      </c>
      <c r="AD365" s="1" t="s">
        <v>983</v>
      </c>
      <c r="AE365" s="1" t="s">
        <v>938</v>
      </c>
      <c r="AF365" s="1" t="s">
        <v>939</v>
      </c>
      <c r="AG365" s="29">
        <v>1</v>
      </c>
      <c r="AH365" s="1" t="s">
        <v>994</v>
      </c>
      <c r="AI365" s="1" t="s">
        <v>928</v>
      </c>
      <c r="AJ365" s="1" t="s">
        <v>929</v>
      </c>
      <c r="AK365" s="1" t="s">
        <v>1966</v>
      </c>
      <c r="AL365" s="1" t="s">
        <v>2184</v>
      </c>
      <c r="AM365" s="1" t="s">
        <v>919</v>
      </c>
      <c r="AO365" s="1" t="s">
        <v>919</v>
      </c>
    </row>
    <row r="366" spans="1:41">
      <c r="A366" s="1">
        <v>138459</v>
      </c>
      <c r="B366" s="1" t="s">
        <v>904</v>
      </c>
      <c r="C366" s="1" t="s">
        <v>905</v>
      </c>
      <c r="F366" s="1" t="s">
        <v>885</v>
      </c>
      <c r="G366" s="1" t="s">
        <v>906</v>
      </c>
      <c r="H366" s="1" t="s">
        <v>2185</v>
      </c>
      <c r="I366" s="1" t="s">
        <v>1101</v>
      </c>
      <c r="J366" s="1" t="s">
        <v>1101</v>
      </c>
      <c r="K366" s="27">
        <v>45308.668055555558</v>
      </c>
      <c r="N366" s="30">
        <v>45288</v>
      </c>
      <c r="O366" s="30">
        <v>45289</v>
      </c>
      <c r="P366" s="1">
        <v>0.5</v>
      </c>
      <c r="Q366" s="1">
        <v>0.5</v>
      </c>
      <c r="R366" s="1">
        <v>0</v>
      </c>
      <c r="S366" s="1">
        <v>0</v>
      </c>
      <c r="T366" s="1">
        <v>100</v>
      </c>
      <c r="U366" s="31">
        <v>45288.704861111109</v>
      </c>
      <c r="V366" s="27">
        <v>45308.668055555558</v>
      </c>
      <c r="W366" s="1" t="s">
        <v>1101</v>
      </c>
      <c r="Y366" s="1" t="s">
        <v>2186</v>
      </c>
      <c r="Z366" s="1" t="s">
        <v>962</v>
      </c>
      <c r="AA366" s="28">
        <v>45308</v>
      </c>
      <c r="AB366" s="28">
        <v>45308</v>
      </c>
      <c r="AC366" s="1" t="s">
        <v>99</v>
      </c>
      <c r="AD366" s="1" t="s">
        <v>983</v>
      </c>
      <c r="AF366" s="1" t="s">
        <v>939</v>
      </c>
      <c r="AG366" s="29">
        <v>1</v>
      </c>
      <c r="AH366" s="1" t="s">
        <v>928</v>
      </c>
      <c r="AI366" s="1" t="s">
        <v>928</v>
      </c>
      <c r="AJ366" s="1" t="s">
        <v>929</v>
      </c>
      <c r="AK366" s="1" t="s">
        <v>1966</v>
      </c>
      <c r="AL366" s="1" t="s">
        <v>1966</v>
      </c>
      <c r="AM366" s="1" t="s">
        <v>919</v>
      </c>
      <c r="AO366" s="1" t="s">
        <v>919</v>
      </c>
    </row>
    <row r="367" spans="1:41">
      <c r="A367" s="1">
        <v>138457</v>
      </c>
      <c r="B367" s="1" t="s">
        <v>904</v>
      </c>
      <c r="C367" s="1" t="s">
        <v>905</v>
      </c>
      <c r="F367" s="1" t="s">
        <v>885</v>
      </c>
      <c r="G367" s="1" t="s">
        <v>906</v>
      </c>
      <c r="H367" s="1" t="s">
        <v>2187</v>
      </c>
      <c r="I367" s="1" t="s">
        <v>1101</v>
      </c>
      <c r="J367" s="1" t="s">
        <v>1101</v>
      </c>
      <c r="K367" s="27">
        <v>45295.65902777778</v>
      </c>
      <c r="N367" s="30">
        <v>45288</v>
      </c>
      <c r="O367" s="28">
        <v>45294</v>
      </c>
      <c r="R367" s="1">
        <v>0</v>
      </c>
      <c r="S367" s="1">
        <v>0</v>
      </c>
      <c r="T367" s="1">
        <v>100</v>
      </c>
      <c r="U367" s="31">
        <v>45288.649305555555</v>
      </c>
      <c r="V367" s="27">
        <v>45295.65902777778</v>
      </c>
      <c r="W367" s="1" t="s">
        <v>1101</v>
      </c>
      <c r="Z367" s="1" t="s">
        <v>962</v>
      </c>
      <c r="AA367" s="28">
        <v>45292</v>
      </c>
      <c r="AB367" s="28">
        <v>45294</v>
      </c>
      <c r="AC367" s="1" t="s">
        <v>98</v>
      </c>
      <c r="AD367" s="1" t="s">
        <v>983</v>
      </c>
      <c r="AE367" s="1" t="s">
        <v>938</v>
      </c>
      <c r="AF367" s="1" t="s">
        <v>939</v>
      </c>
      <c r="AG367" s="29">
        <v>1</v>
      </c>
      <c r="AH367" s="1" t="s">
        <v>914</v>
      </c>
      <c r="AI367" s="1" t="s">
        <v>915</v>
      </c>
      <c r="AJ367" s="1" t="s">
        <v>929</v>
      </c>
      <c r="AK367" s="1" t="s">
        <v>2188</v>
      </c>
      <c r="AL367" s="1" t="s">
        <v>2189</v>
      </c>
      <c r="AM367" s="1" t="s">
        <v>919</v>
      </c>
      <c r="AO367" s="1" t="s">
        <v>919</v>
      </c>
    </row>
    <row r="368" spans="1:41">
      <c r="A368" s="1">
        <v>138454</v>
      </c>
      <c r="B368" s="1" t="s">
        <v>904</v>
      </c>
      <c r="C368" s="1" t="s">
        <v>905</v>
      </c>
      <c r="F368" s="1" t="s">
        <v>885</v>
      </c>
      <c r="G368" s="1" t="s">
        <v>906</v>
      </c>
      <c r="H368" s="1" t="s">
        <v>2190</v>
      </c>
      <c r="I368" s="1" t="s">
        <v>1101</v>
      </c>
      <c r="J368" s="1" t="s">
        <v>1101</v>
      </c>
      <c r="K368" s="27">
        <v>45299.67291666667</v>
      </c>
      <c r="N368" s="30">
        <v>45289</v>
      </c>
      <c r="O368" s="30">
        <v>45289</v>
      </c>
      <c r="R368" s="1">
        <v>0</v>
      </c>
      <c r="S368" s="1">
        <v>0</v>
      </c>
      <c r="T368" s="1">
        <v>100</v>
      </c>
      <c r="U368" s="31">
        <v>45288.636111111111</v>
      </c>
      <c r="V368" s="27">
        <v>45299.67291666667</v>
      </c>
      <c r="W368" s="1" t="s">
        <v>1101</v>
      </c>
      <c r="Z368" s="1" t="s">
        <v>962</v>
      </c>
      <c r="AA368" s="28">
        <v>45296</v>
      </c>
      <c r="AB368" s="28">
        <v>45296</v>
      </c>
      <c r="AC368" s="1" t="s">
        <v>98</v>
      </c>
      <c r="AD368" s="1" t="s">
        <v>983</v>
      </c>
      <c r="AE368" s="1" t="s">
        <v>938</v>
      </c>
      <c r="AF368" s="1" t="s">
        <v>939</v>
      </c>
      <c r="AG368" s="29">
        <v>1</v>
      </c>
      <c r="AH368" s="1" t="s">
        <v>947</v>
      </c>
      <c r="AI368" s="1" t="s">
        <v>928</v>
      </c>
      <c r="AJ368" s="1" t="s">
        <v>929</v>
      </c>
      <c r="AK368" s="1" t="s">
        <v>2191</v>
      </c>
      <c r="AL368" s="1" t="s">
        <v>2192</v>
      </c>
      <c r="AM368" s="1" t="s">
        <v>919</v>
      </c>
      <c r="AO368" s="1" t="s">
        <v>919</v>
      </c>
    </row>
    <row r="369" spans="1:41">
      <c r="A369" s="1">
        <v>138452</v>
      </c>
      <c r="B369" s="1" t="s">
        <v>904</v>
      </c>
      <c r="C369" s="1" t="s">
        <v>905</v>
      </c>
      <c r="F369" s="1" t="s">
        <v>885</v>
      </c>
      <c r="G369" s="1" t="s">
        <v>906</v>
      </c>
      <c r="H369" s="1" t="s">
        <v>2193</v>
      </c>
      <c r="I369" s="1" t="s">
        <v>1101</v>
      </c>
      <c r="J369" s="1" t="s">
        <v>1101</v>
      </c>
      <c r="K369" s="27">
        <v>45299.673611111109</v>
      </c>
      <c r="N369" s="30">
        <v>45288</v>
      </c>
      <c r="O369" s="28">
        <v>45299</v>
      </c>
      <c r="R369" s="1">
        <v>0</v>
      </c>
      <c r="S369" s="1">
        <v>0</v>
      </c>
      <c r="T369" s="1">
        <v>100</v>
      </c>
      <c r="U369" s="31">
        <v>45288.606944444444</v>
      </c>
      <c r="V369" s="27">
        <v>45299.673611111109</v>
      </c>
      <c r="W369" s="1" t="s">
        <v>1101</v>
      </c>
      <c r="Y369" s="1" t="s">
        <v>2194</v>
      </c>
      <c r="Z369" s="1" t="s">
        <v>962</v>
      </c>
      <c r="AA369" s="28">
        <v>45292</v>
      </c>
      <c r="AB369" s="30">
        <v>45289</v>
      </c>
      <c r="AC369" s="1" t="s">
        <v>98</v>
      </c>
      <c r="AD369" s="1" t="s">
        <v>983</v>
      </c>
      <c r="AF369" s="1" t="s">
        <v>939</v>
      </c>
      <c r="AG369" s="29">
        <v>1</v>
      </c>
      <c r="AH369" s="1" t="s">
        <v>947</v>
      </c>
      <c r="AI369" s="1" t="s">
        <v>915</v>
      </c>
      <c r="AJ369" s="1" t="s">
        <v>929</v>
      </c>
      <c r="AK369" s="1" t="s">
        <v>2188</v>
      </c>
      <c r="AL369" s="1" t="s">
        <v>2189</v>
      </c>
      <c r="AM369" s="1" t="s">
        <v>919</v>
      </c>
      <c r="AO369" s="1" t="s">
        <v>919</v>
      </c>
    </row>
    <row r="370" spans="1:41">
      <c r="A370" s="1">
        <v>138451</v>
      </c>
      <c r="B370" s="1" t="s">
        <v>904</v>
      </c>
      <c r="C370" s="1" t="s">
        <v>905</v>
      </c>
      <c r="F370" s="1" t="s">
        <v>885</v>
      </c>
      <c r="G370" s="1" t="s">
        <v>906</v>
      </c>
      <c r="H370" s="1" t="s">
        <v>2195</v>
      </c>
      <c r="I370" s="1" t="s">
        <v>1101</v>
      </c>
      <c r="J370" s="1" t="s">
        <v>1101</v>
      </c>
      <c r="K370" s="27">
        <v>45299.650694444441</v>
      </c>
      <c r="N370" s="30">
        <v>45288</v>
      </c>
      <c r="O370" s="28">
        <v>45299</v>
      </c>
      <c r="R370" s="1">
        <v>0</v>
      </c>
      <c r="S370" s="1">
        <v>0</v>
      </c>
      <c r="T370" s="1">
        <v>100</v>
      </c>
      <c r="U370" s="31">
        <v>45288.6</v>
      </c>
      <c r="V370" s="27">
        <v>45299.650694444441</v>
      </c>
      <c r="W370" s="1" t="s">
        <v>1101</v>
      </c>
      <c r="Y370" s="1" t="s">
        <v>2196</v>
      </c>
      <c r="Z370" s="1" t="s">
        <v>962</v>
      </c>
      <c r="AA370" s="28">
        <v>45292</v>
      </c>
      <c r="AB370" s="30">
        <v>45289</v>
      </c>
      <c r="AC370" s="1" t="s">
        <v>98</v>
      </c>
      <c r="AF370" s="1" t="s">
        <v>939</v>
      </c>
      <c r="AG370" s="29">
        <v>1</v>
      </c>
      <c r="AH370" s="1" t="s">
        <v>914</v>
      </c>
      <c r="AI370" s="1" t="s">
        <v>915</v>
      </c>
      <c r="AJ370" s="1" t="s">
        <v>929</v>
      </c>
      <c r="AK370" s="1" t="s">
        <v>2188</v>
      </c>
      <c r="AL370" s="1" t="s">
        <v>2189</v>
      </c>
      <c r="AM370" s="1" t="s">
        <v>919</v>
      </c>
      <c r="AO370" s="1" t="s">
        <v>919</v>
      </c>
    </row>
    <row r="371" spans="1:41">
      <c r="A371" s="1">
        <v>138403</v>
      </c>
      <c r="B371" s="1" t="s">
        <v>904</v>
      </c>
      <c r="C371" s="1" t="s">
        <v>905</v>
      </c>
      <c r="F371" s="1" t="s">
        <v>885</v>
      </c>
      <c r="G371" s="1" t="s">
        <v>1042</v>
      </c>
      <c r="H371" s="1" t="s">
        <v>2197</v>
      </c>
      <c r="I371" s="1" t="s">
        <v>1928</v>
      </c>
      <c r="J371" s="1" t="s">
        <v>1101</v>
      </c>
      <c r="K371" s="27">
        <v>45344.581250000003</v>
      </c>
      <c r="N371" s="30">
        <v>45287</v>
      </c>
      <c r="O371" s="30">
        <v>45288</v>
      </c>
      <c r="R371" s="1">
        <v>0</v>
      </c>
      <c r="S371" s="1">
        <v>0</v>
      </c>
      <c r="T371" s="1">
        <v>100</v>
      </c>
      <c r="U371" s="31">
        <v>45287.593055555553</v>
      </c>
      <c r="V371" s="27">
        <v>45344.581250000003</v>
      </c>
      <c r="W371" s="1" t="s">
        <v>1101</v>
      </c>
      <c r="Y371" s="1" t="s">
        <v>2198</v>
      </c>
      <c r="Z371" s="1" t="s">
        <v>962</v>
      </c>
      <c r="AA371" s="30">
        <v>45287</v>
      </c>
      <c r="AB371" s="30">
        <v>45287</v>
      </c>
      <c r="AC371" s="1" t="s">
        <v>38</v>
      </c>
      <c r="AD371" s="1" t="s">
        <v>2007</v>
      </c>
      <c r="AF371" s="1" t="s">
        <v>939</v>
      </c>
      <c r="AG371" s="29">
        <v>1</v>
      </c>
      <c r="AH371" s="1" t="s">
        <v>947</v>
      </c>
      <c r="AI371" s="1" t="s">
        <v>1039</v>
      </c>
      <c r="AJ371" s="1" t="s">
        <v>929</v>
      </c>
      <c r="AK371" s="1" t="s">
        <v>2199</v>
      </c>
      <c r="AL371" s="1" t="s">
        <v>2200</v>
      </c>
      <c r="AM371" s="1" t="s">
        <v>919</v>
      </c>
      <c r="AO371" s="1" t="s">
        <v>919</v>
      </c>
    </row>
    <row r="372" spans="1:41">
      <c r="A372" s="1">
        <v>138362</v>
      </c>
      <c r="B372" s="1" t="s">
        <v>904</v>
      </c>
      <c r="C372" s="1" t="s">
        <v>905</v>
      </c>
      <c r="F372" s="1" t="s">
        <v>885</v>
      </c>
      <c r="G372" s="1" t="s">
        <v>1205</v>
      </c>
      <c r="H372" s="1" t="s">
        <v>2201</v>
      </c>
      <c r="I372" s="1" t="s">
        <v>1972</v>
      </c>
      <c r="J372" s="1" t="s">
        <v>1972</v>
      </c>
      <c r="K372" s="31">
        <v>45288.5</v>
      </c>
      <c r="N372" s="30">
        <v>45286</v>
      </c>
      <c r="O372" s="30">
        <v>45287</v>
      </c>
      <c r="R372" s="1">
        <v>0</v>
      </c>
      <c r="S372" s="1">
        <v>0</v>
      </c>
      <c r="T372" s="1">
        <v>100</v>
      </c>
      <c r="U372" s="31">
        <v>45286.674305555556</v>
      </c>
      <c r="V372" s="31">
        <v>45288.5</v>
      </c>
      <c r="W372" s="1" t="s">
        <v>1972</v>
      </c>
      <c r="Y372" s="1" t="s">
        <v>2202</v>
      </c>
      <c r="Z372" s="1" t="s">
        <v>924</v>
      </c>
      <c r="AA372" s="30">
        <v>45286</v>
      </c>
      <c r="AB372" s="30">
        <v>45286</v>
      </c>
      <c r="AC372" s="1" t="s">
        <v>42</v>
      </c>
      <c r="AD372" s="1" t="s">
        <v>983</v>
      </c>
      <c r="AE372" s="1" t="s">
        <v>938</v>
      </c>
      <c r="AF372" s="1" t="s">
        <v>939</v>
      </c>
      <c r="AG372" s="29">
        <v>1</v>
      </c>
      <c r="AH372" s="1" t="s">
        <v>947</v>
      </c>
      <c r="AI372" s="1" t="s">
        <v>928</v>
      </c>
      <c r="AJ372" s="1" t="s">
        <v>929</v>
      </c>
      <c r="AK372" s="1" t="s">
        <v>2203</v>
      </c>
      <c r="AL372" s="1" t="s">
        <v>2204</v>
      </c>
      <c r="AM372" s="1" t="s">
        <v>919</v>
      </c>
      <c r="AO372" s="1" t="s">
        <v>919</v>
      </c>
    </row>
    <row r="373" spans="1:41">
      <c r="A373" s="1">
        <v>138256</v>
      </c>
      <c r="B373" s="1" t="s">
        <v>904</v>
      </c>
      <c r="C373" s="1" t="s">
        <v>905</v>
      </c>
      <c r="F373" s="1" t="s">
        <v>885</v>
      </c>
      <c r="G373" s="1" t="s">
        <v>906</v>
      </c>
      <c r="H373" s="1" t="s">
        <v>2205</v>
      </c>
      <c r="I373" s="1" t="s">
        <v>922</v>
      </c>
      <c r="J373" s="1" t="s">
        <v>922</v>
      </c>
      <c r="K373" s="27">
        <v>45327.426388888889</v>
      </c>
      <c r="M373" s="1" t="s">
        <v>1350</v>
      </c>
      <c r="N373" s="30">
        <v>45285</v>
      </c>
      <c r="O373" s="30">
        <v>45286</v>
      </c>
      <c r="R373" s="1">
        <v>0</v>
      </c>
      <c r="S373" s="1">
        <v>0</v>
      </c>
      <c r="T373" s="1">
        <v>100</v>
      </c>
      <c r="U373" s="31">
        <v>45285.640972222223</v>
      </c>
      <c r="V373" s="27">
        <v>45327.426388888889</v>
      </c>
      <c r="W373" s="1" t="s">
        <v>922</v>
      </c>
      <c r="Y373" s="1" t="s">
        <v>2206</v>
      </c>
      <c r="Z373" s="1" t="s">
        <v>962</v>
      </c>
      <c r="AA373" s="28">
        <v>45316</v>
      </c>
      <c r="AB373" s="28">
        <v>45316</v>
      </c>
      <c r="AC373" s="1" t="s">
        <v>122</v>
      </c>
      <c r="AD373" s="1" t="s">
        <v>2007</v>
      </c>
      <c r="AE373" s="1" t="s">
        <v>938</v>
      </c>
      <c r="AF373" s="1" t="s">
        <v>939</v>
      </c>
      <c r="AG373" s="29">
        <v>1</v>
      </c>
      <c r="AH373" s="1" t="s">
        <v>928</v>
      </c>
      <c r="AI373" s="1" t="s">
        <v>928</v>
      </c>
      <c r="AJ373" s="1" t="s">
        <v>929</v>
      </c>
      <c r="AK373" s="1" t="s">
        <v>2207</v>
      </c>
      <c r="AL373" s="1" t="s">
        <v>1709</v>
      </c>
      <c r="AM373" s="1" t="s">
        <v>919</v>
      </c>
      <c r="AO373" s="1" t="s">
        <v>919</v>
      </c>
    </row>
    <row r="374" spans="1:41">
      <c r="A374" s="1">
        <v>138249</v>
      </c>
      <c r="B374" s="1" t="s">
        <v>904</v>
      </c>
      <c r="C374" s="1" t="s">
        <v>905</v>
      </c>
      <c r="F374" s="1" t="s">
        <v>885</v>
      </c>
      <c r="G374" s="1" t="s">
        <v>1042</v>
      </c>
      <c r="H374" s="1" t="s">
        <v>2208</v>
      </c>
      <c r="I374" s="1" t="s">
        <v>1928</v>
      </c>
      <c r="J374" s="1" t="s">
        <v>908</v>
      </c>
      <c r="K374" s="27">
        <v>45399.651388888888</v>
      </c>
      <c r="N374" s="30">
        <v>45285</v>
      </c>
      <c r="O374" s="28">
        <v>45387</v>
      </c>
      <c r="R374" s="1">
        <v>4</v>
      </c>
      <c r="S374" s="1">
        <v>4</v>
      </c>
      <c r="T374" s="1">
        <v>100</v>
      </c>
      <c r="U374" s="31">
        <v>45285.569444444445</v>
      </c>
      <c r="V374" s="27">
        <v>45399.651388888888</v>
      </c>
      <c r="W374" s="1" t="s">
        <v>922</v>
      </c>
      <c r="Y374" s="1" t="s">
        <v>2209</v>
      </c>
      <c r="Z374" s="1" t="s">
        <v>962</v>
      </c>
      <c r="AA374" s="28">
        <v>45399</v>
      </c>
      <c r="AB374" s="28">
        <v>45399</v>
      </c>
      <c r="AC374" s="1" t="s">
        <v>73</v>
      </c>
      <c r="AD374" s="1" t="s">
        <v>983</v>
      </c>
      <c r="AE374" s="1" t="s">
        <v>938</v>
      </c>
      <c r="AF374" s="1" t="s">
        <v>939</v>
      </c>
      <c r="AG374" s="29">
        <v>1</v>
      </c>
      <c r="AH374" s="1" t="s">
        <v>914</v>
      </c>
      <c r="AI374" s="1" t="s">
        <v>928</v>
      </c>
      <c r="AJ374" s="1" t="s">
        <v>929</v>
      </c>
      <c r="AK374" s="1" t="s">
        <v>2210</v>
      </c>
      <c r="AL374" s="1" t="s">
        <v>2211</v>
      </c>
      <c r="AM374" s="1" t="s">
        <v>919</v>
      </c>
      <c r="AO374" s="1" t="s">
        <v>919</v>
      </c>
    </row>
    <row r="375" spans="1:41">
      <c r="A375" s="1">
        <v>138217</v>
      </c>
      <c r="B375" s="1" t="s">
        <v>904</v>
      </c>
      <c r="C375" s="1" t="s">
        <v>905</v>
      </c>
      <c r="F375" s="1" t="s">
        <v>885</v>
      </c>
      <c r="G375" s="1" t="s">
        <v>906</v>
      </c>
      <c r="H375" s="1" t="s">
        <v>2212</v>
      </c>
      <c r="I375" s="1" t="s">
        <v>1928</v>
      </c>
      <c r="J375" s="1" t="s">
        <v>1928</v>
      </c>
      <c r="K375" s="27">
        <v>45301.635416666664</v>
      </c>
      <c r="N375" s="30">
        <v>45285</v>
      </c>
      <c r="O375" s="30">
        <v>45288</v>
      </c>
      <c r="R375" s="1">
        <v>0</v>
      </c>
      <c r="S375" s="1">
        <v>0</v>
      </c>
      <c r="T375" s="1">
        <v>100</v>
      </c>
      <c r="U375" s="31">
        <v>45285.463888888888</v>
      </c>
      <c r="V375" s="27">
        <v>45301.635416666664</v>
      </c>
      <c r="W375" s="1" t="s">
        <v>1928</v>
      </c>
      <c r="Y375" s="1" t="s">
        <v>2213</v>
      </c>
      <c r="Z375" s="1" t="s">
        <v>924</v>
      </c>
      <c r="AA375" s="30">
        <v>45289</v>
      </c>
      <c r="AB375" s="30">
        <v>45289</v>
      </c>
      <c r="AC375" s="1" t="s">
        <v>75</v>
      </c>
      <c r="AD375" s="1" t="s">
        <v>2007</v>
      </c>
      <c r="AE375" s="1" t="s">
        <v>938</v>
      </c>
      <c r="AF375" s="1" t="s">
        <v>939</v>
      </c>
      <c r="AG375" s="29">
        <v>1</v>
      </c>
      <c r="AH375" s="1" t="s">
        <v>994</v>
      </c>
      <c r="AI375" s="1" t="s">
        <v>915</v>
      </c>
      <c r="AJ375" s="1" t="s">
        <v>929</v>
      </c>
      <c r="AK375" s="1" t="s">
        <v>2214</v>
      </c>
      <c r="AL375" s="1" t="s">
        <v>2215</v>
      </c>
      <c r="AM375" s="1" t="s">
        <v>919</v>
      </c>
      <c r="AO375" s="1" t="s">
        <v>919</v>
      </c>
    </row>
    <row r="376" spans="1:41">
      <c r="A376" s="1">
        <v>138007</v>
      </c>
      <c r="B376" s="1" t="s">
        <v>904</v>
      </c>
      <c r="C376" s="1" t="s">
        <v>905</v>
      </c>
      <c r="F376" s="1" t="s">
        <v>885</v>
      </c>
      <c r="G376" s="1" t="s">
        <v>1042</v>
      </c>
      <c r="H376" s="1" t="s">
        <v>2216</v>
      </c>
      <c r="I376" s="1" t="s">
        <v>1928</v>
      </c>
      <c r="J376" s="1" t="s">
        <v>922</v>
      </c>
      <c r="K376" s="27">
        <v>45348.399305555555</v>
      </c>
      <c r="M376" s="1" t="s">
        <v>1350</v>
      </c>
      <c r="N376" s="30">
        <v>45282</v>
      </c>
      <c r="O376" s="30">
        <v>45283</v>
      </c>
      <c r="R376" s="1">
        <v>0</v>
      </c>
      <c r="S376" s="1">
        <v>0</v>
      </c>
      <c r="T376" s="1">
        <v>100</v>
      </c>
      <c r="U376" s="31">
        <v>45282.489583333336</v>
      </c>
      <c r="V376" s="27">
        <v>45348.399305555555</v>
      </c>
      <c r="W376" s="1" t="s">
        <v>922</v>
      </c>
      <c r="Y376" s="1" t="s">
        <v>2217</v>
      </c>
      <c r="Z376" s="1" t="s">
        <v>962</v>
      </c>
      <c r="AA376" s="28">
        <v>45323</v>
      </c>
      <c r="AB376" s="28">
        <v>45348</v>
      </c>
      <c r="AC376" s="1" t="s">
        <v>38</v>
      </c>
      <c r="AD376" s="1" t="s">
        <v>2007</v>
      </c>
      <c r="AE376" s="1" t="s">
        <v>938</v>
      </c>
      <c r="AF376" s="1" t="s">
        <v>939</v>
      </c>
      <c r="AG376" s="29">
        <v>1</v>
      </c>
      <c r="AH376" s="1" t="s">
        <v>947</v>
      </c>
      <c r="AI376" s="1" t="s">
        <v>915</v>
      </c>
      <c r="AJ376" s="1" t="s">
        <v>929</v>
      </c>
      <c r="AK376" s="1" t="s">
        <v>2218</v>
      </c>
      <c r="AL376" s="1" t="s">
        <v>2218</v>
      </c>
      <c r="AM376" s="1" t="s">
        <v>919</v>
      </c>
      <c r="AO376" s="1" t="s">
        <v>919</v>
      </c>
    </row>
    <row r="377" spans="1:41">
      <c r="A377" s="1">
        <v>138006</v>
      </c>
      <c r="B377" s="1" t="s">
        <v>904</v>
      </c>
      <c r="C377" s="1" t="s">
        <v>905</v>
      </c>
      <c r="F377" s="1" t="s">
        <v>885</v>
      </c>
      <c r="G377" s="1" t="s">
        <v>1205</v>
      </c>
      <c r="H377" s="1" t="s">
        <v>2219</v>
      </c>
      <c r="I377" s="1" t="s">
        <v>1928</v>
      </c>
      <c r="J377" s="1" t="s">
        <v>1928</v>
      </c>
      <c r="K377" s="27">
        <v>45299.644444444442</v>
      </c>
      <c r="N377" s="30">
        <v>45282</v>
      </c>
      <c r="O377" s="30">
        <v>45282</v>
      </c>
      <c r="R377" s="1">
        <v>1</v>
      </c>
      <c r="S377" s="1">
        <v>1</v>
      </c>
      <c r="T377" s="1">
        <v>100</v>
      </c>
      <c r="U377" s="31">
        <v>45282.472916666666</v>
      </c>
      <c r="V377" s="27">
        <v>45299.644444444442</v>
      </c>
      <c r="W377" s="1" t="s">
        <v>1928</v>
      </c>
      <c r="Y377" s="1" t="s">
        <v>2220</v>
      </c>
      <c r="Z377" s="1" t="s">
        <v>1046</v>
      </c>
      <c r="AA377" s="30">
        <v>45285</v>
      </c>
      <c r="AB377" s="30">
        <v>45285</v>
      </c>
      <c r="AC377" s="1" t="s">
        <v>38</v>
      </c>
      <c r="AD377" s="1" t="s">
        <v>2007</v>
      </c>
      <c r="AF377" s="1" t="s">
        <v>939</v>
      </c>
      <c r="AG377" s="29">
        <v>1</v>
      </c>
      <c r="AH377" s="1" t="s">
        <v>947</v>
      </c>
      <c r="AI377" s="1" t="s">
        <v>928</v>
      </c>
      <c r="AJ377" s="1" t="s">
        <v>929</v>
      </c>
      <c r="AK377" s="1" t="s">
        <v>2221</v>
      </c>
      <c r="AL377" s="1" t="s">
        <v>2222</v>
      </c>
      <c r="AM377" s="1" t="s">
        <v>919</v>
      </c>
      <c r="AO377" s="1" t="s">
        <v>919</v>
      </c>
    </row>
    <row r="378" spans="1:41">
      <c r="A378" s="1">
        <v>138004</v>
      </c>
      <c r="B378" s="1" t="s">
        <v>904</v>
      </c>
      <c r="C378" s="1" t="s">
        <v>905</v>
      </c>
      <c r="F378" s="1" t="s">
        <v>885</v>
      </c>
      <c r="G378" s="1" t="s">
        <v>906</v>
      </c>
      <c r="H378" s="1" t="s">
        <v>2223</v>
      </c>
      <c r="I378" s="1" t="s">
        <v>1928</v>
      </c>
      <c r="J378" s="1" t="s">
        <v>1928</v>
      </c>
      <c r="K378" s="27">
        <v>45301.633333333331</v>
      </c>
      <c r="N378" s="30">
        <v>45282</v>
      </c>
      <c r="O378" s="30">
        <v>45286</v>
      </c>
      <c r="R378" s="1">
        <v>1</v>
      </c>
      <c r="S378" s="1">
        <v>1</v>
      </c>
      <c r="T378" s="1">
        <v>100</v>
      </c>
      <c r="U378" s="31">
        <v>45282.439583333333</v>
      </c>
      <c r="V378" s="27">
        <v>45301.633333333331</v>
      </c>
      <c r="W378" s="1" t="s">
        <v>1928</v>
      </c>
      <c r="Y378" s="1" t="s">
        <v>2224</v>
      </c>
      <c r="Z378" s="1" t="s">
        <v>924</v>
      </c>
      <c r="AA378" s="30">
        <v>45285</v>
      </c>
      <c r="AB378" s="30">
        <v>45285</v>
      </c>
      <c r="AC378" s="1" t="s">
        <v>72</v>
      </c>
      <c r="AD378" s="1" t="s">
        <v>983</v>
      </c>
      <c r="AE378" s="1" t="s">
        <v>938</v>
      </c>
      <c r="AF378" s="1" t="s">
        <v>939</v>
      </c>
      <c r="AG378" s="29">
        <v>1</v>
      </c>
      <c r="AH378" s="1" t="s">
        <v>947</v>
      </c>
      <c r="AI378" s="1" t="s">
        <v>928</v>
      </c>
      <c r="AJ378" s="1" t="s">
        <v>929</v>
      </c>
      <c r="AK378" s="1" t="s">
        <v>2225</v>
      </c>
      <c r="AL378" s="1" t="s">
        <v>2226</v>
      </c>
      <c r="AM378" s="1" t="s">
        <v>919</v>
      </c>
      <c r="AO378" s="1" t="s">
        <v>919</v>
      </c>
    </row>
    <row r="379" spans="1:41">
      <c r="A379" s="1">
        <v>137971</v>
      </c>
      <c r="B379" s="1" t="s">
        <v>904</v>
      </c>
      <c r="C379" s="1" t="s">
        <v>905</v>
      </c>
      <c r="F379" s="1" t="s">
        <v>885</v>
      </c>
      <c r="G379" s="1" t="s">
        <v>1836</v>
      </c>
      <c r="H379" s="1" t="s">
        <v>2227</v>
      </c>
      <c r="I379" s="1" t="s">
        <v>1928</v>
      </c>
      <c r="J379" s="1" t="s">
        <v>1928</v>
      </c>
      <c r="K379" s="27">
        <v>45301.632638888892</v>
      </c>
      <c r="N379" s="30">
        <v>45281</v>
      </c>
      <c r="O379" s="30">
        <v>45285</v>
      </c>
      <c r="R379" s="1">
        <v>4</v>
      </c>
      <c r="S379" s="1">
        <v>4</v>
      </c>
      <c r="T379" s="1">
        <v>100</v>
      </c>
      <c r="U379" s="31">
        <v>45281.484027777777</v>
      </c>
      <c r="V379" s="27">
        <v>45301.632638888892</v>
      </c>
      <c r="W379" s="1" t="s">
        <v>1928</v>
      </c>
      <c r="Y379" s="1" t="s">
        <v>2228</v>
      </c>
      <c r="Z379" s="1" t="s">
        <v>911</v>
      </c>
      <c r="AA379" s="28">
        <v>45301</v>
      </c>
      <c r="AB379" s="28">
        <v>45301</v>
      </c>
      <c r="AC379" s="1" t="s">
        <v>72</v>
      </c>
      <c r="AD379" s="1" t="s">
        <v>2007</v>
      </c>
      <c r="AE379" s="1" t="s">
        <v>938</v>
      </c>
      <c r="AF379" s="1" t="s">
        <v>939</v>
      </c>
      <c r="AG379" s="29">
        <v>1</v>
      </c>
      <c r="AH379" s="1" t="s">
        <v>994</v>
      </c>
      <c r="AI379" s="1" t="s">
        <v>928</v>
      </c>
      <c r="AJ379" s="1" t="s">
        <v>929</v>
      </c>
      <c r="AK379" s="1" t="s">
        <v>2229</v>
      </c>
      <c r="AL379" s="1" t="s">
        <v>2230</v>
      </c>
      <c r="AM379" s="1" t="s">
        <v>919</v>
      </c>
      <c r="AO379" s="1" t="s">
        <v>919</v>
      </c>
    </row>
    <row r="380" spans="1:41">
      <c r="A380" s="1">
        <v>137964</v>
      </c>
      <c r="B380" s="1" t="s">
        <v>904</v>
      </c>
      <c r="C380" s="1" t="s">
        <v>905</v>
      </c>
      <c r="F380" s="1" t="s">
        <v>885</v>
      </c>
      <c r="G380" s="1" t="s">
        <v>906</v>
      </c>
      <c r="H380" s="1" t="s">
        <v>2231</v>
      </c>
      <c r="I380" s="1" t="s">
        <v>1928</v>
      </c>
      <c r="J380" s="1" t="s">
        <v>981</v>
      </c>
      <c r="K380" s="27">
        <v>45329.37777777778</v>
      </c>
      <c r="M380" s="1" t="s">
        <v>1350</v>
      </c>
      <c r="N380" s="30">
        <v>45281</v>
      </c>
      <c r="O380" s="30">
        <v>45289</v>
      </c>
      <c r="R380" s="1">
        <v>0</v>
      </c>
      <c r="S380" s="1">
        <v>0</v>
      </c>
      <c r="T380" s="1">
        <v>100</v>
      </c>
      <c r="U380" s="31">
        <v>45281.452777777777</v>
      </c>
      <c r="V380" s="27">
        <v>45329.37777777778</v>
      </c>
      <c r="W380" s="1" t="s">
        <v>922</v>
      </c>
      <c r="Z380" s="1" t="s">
        <v>962</v>
      </c>
      <c r="AA380" s="28">
        <v>45329</v>
      </c>
      <c r="AB380" s="28">
        <v>45329</v>
      </c>
      <c r="AC380" s="1" t="s">
        <v>75</v>
      </c>
      <c r="AD380" s="1" t="s">
        <v>983</v>
      </c>
      <c r="AE380" s="1" t="s">
        <v>938</v>
      </c>
      <c r="AF380" s="1" t="s">
        <v>939</v>
      </c>
      <c r="AG380" s="29">
        <v>1</v>
      </c>
      <c r="AH380" s="1" t="s">
        <v>947</v>
      </c>
      <c r="AI380" s="1" t="s">
        <v>915</v>
      </c>
      <c r="AJ380" s="1" t="s">
        <v>929</v>
      </c>
      <c r="AK380" s="1" t="s">
        <v>2232</v>
      </c>
      <c r="AL380" s="1" t="s">
        <v>2218</v>
      </c>
      <c r="AM380" s="1" t="s">
        <v>919</v>
      </c>
      <c r="AO380" s="1" t="s">
        <v>919</v>
      </c>
    </row>
    <row r="381" spans="1:41">
      <c r="A381" s="1">
        <v>137957</v>
      </c>
      <c r="B381" s="1" t="s">
        <v>904</v>
      </c>
      <c r="C381" s="1" t="s">
        <v>905</v>
      </c>
      <c r="F381" s="1" t="s">
        <v>885</v>
      </c>
      <c r="G381" s="1" t="s">
        <v>906</v>
      </c>
      <c r="H381" s="1" t="s">
        <v>2233</v>
      </c>
      <c r="I381" s="1" t="s">
        <v>1928</v>
      </c>
      <c r="J381" s="1" t="s">
        <v>981</v>
      </c>
      <c r="K381" s="27">
        <v>45329.377083333333</v>
      </c>
      <c r="M381" s="1" t="s">
        <v>2234</v>
      </c>
      <c r="N381" s="30">
        <v>45281</v>
      </c>
      <c r="O381" s="30">
        <v>45289</v>
      </c>
      <c r="R381" s="1">
        <v>0</v>
      </c>
      <c r="S381" s="1">
        <v>0</v>
      </c>
      <c r="T381" s="1">
        <v>100</v>
      </c>
      <c r="U381" s="31">
        <v>45281.445138888892</v>
      </c>
      <c r="V381" s="27">
        <v>45329.377083333333</v>
      </c>
      <c r="W381" s="1" t="s">
        <v>922</v>
      </c>
      <c r="Y381" s="1" t="s">
        <v>2235</v>
      </c>
      <c r="Z381" s="1" t="s">
        <v>924</v>
      </c>
      <c r="AA381" s="28">
        <v>45329</v>
      </c>
      <c r="AB381" s="28">
        <v>45329</v>
      </c>
      <c r="AC381" s="1" t="s">
        <v>74</v>
      </c>
      <c r="AD381" s="1" t="s">
        <v>983</v>
      </c>
      <c r="AE381" s="1" t="s">
        <v>938</v>
      </c>
      <c r="AF381" s="1" t="s">
        <v>939</v>
      </c>
      <c r="AG381" s="29">
        <v>1</v>
      </c>
      <c r="AH381" s="1" t="s">
        <v>947</v>
      </c>
      <c r="AI381" s="1" t="s">
        <v>915</v>
      </c>
      <c r="AJ381" s="1" t="s">
        <v>929</v>
      </c>
      <c r="AK381" s="1" t="s">
        <v>2236</v>
      </c>
      <c r="AL381" s="1" t="s">
        <v>2237</v>
      </c>
      <c r="AM381" s="1" t="s">
        <v>919</v>
      </c>
      <c r="AO381" s="1" t="s">
        <v>919</v>
      </c>
    </row>
    <row r="382" spans="1:41">
      <c r="A382" s="1">
        <v>137952</v>
      </c>
      <c r="B382" s="1" t="s">
        <v>904</v>
      </c>
      <c r="C382" s="1" t="s">
        <v>905</v>
      </c>
      <c r="F382" s="1" t="s">
        <v>885</v>
      </c>
      <c r="G382" s="1" t="s">
        <v>906</v>
      </c>
      <c r="H382" s="1" t="s">
        <v>2238</v>
      </c>
      <c r="I382" s="1" t="s">
        <v>1928</v>
      </c>
      <c r="J382" s="1" t="s">
        <v>1928</v>
      </c>
      <c r="K382" s="27">
        <v>45301.631944444445</v>
      </c>
      <c r="N382" s="30">
        <v>45281</v>
      </c>
      <c r="O382" s="30">
        <v>45285</v>
      </c>
      <c r="R382" s="1">
        <v>0</v>
      </c>
      <c r="S382" s="1">
        <v>0</v>
      </c>
      <c r="T382" s="1">
        <v>100</v>
      </c>
      <c r="U382" s="31">
        <v>45281.4375</v>
      </c>
      <c r="V382" s="27">
        <v>45301.631944444445</v>
      </c>
      <c r="W382" s="1" t="s">
        <v>1928</v>
      </c>
      <c r="Y382" s="1" t="s">
        <v>2239</v>
      </c>
      <c r="Z382" s="1" t="s">
        <v>924</v>
      </c>
      <c r="AA382" s="30">
        <v>45289</v>
      </c>
      <c r="AB382" s="30">
        <v>45289</v>
      </c>
      <c r="AC382" s="1" t="s">
        <v>113</v>
      </c>
      <c r="AD382" s="1" t="s">
        <v>2007</v>
      </c>
      <c r="AE382" s="1" t="s">
        <v>938</v>
      </c>
      <c r="AF382" s="1" t="s">
        <v>939</v>
      </c>
      <c r="AG382" s="29">
        <v>1</v>
      </c>
      <c r="AH382" s="1" t="s">
        <v>994</v>
      </c>
      <c r="AI382" s="1" t="s">
        <v>1039</v>
      </c>
      <c r="AJ382" s="1" t="s">
        <v>929</v>
      </c>
      <c r="AK382" s="1" t="s">
        <v>2240</v>
      </c>
      <c r="AL382" s="1" t="s">
        <v>2241</v>
      </c>
      <c r="AM382" s="1" t="s">
        <v>919</v>
      </c>
      <c r="AO382" s="1" t="s">
        <v>919</v>
      </c>
    </row>
    <row r="383" spans="1:41">
      <c r="A383" s="1">
        <v>137917</v>
      </c>
      <c r="B383" s="1" t="s">
        <v>904</v>
      </c>
      <c r="C383" s="1" t="s">
        <v>905</v>
      </c>
      <c r="F383" s="1" t="s">
        <v>885</v>
      </c>
      <c r="G383" s="1" t="s">
        <v>1836</v>
      </c>
      <c r="H383" s="1" t="s">
        <v>2242</v>
      </c>
      <c r="I383" s="1" t="s">
        <v>1928</v>
      </c>
      <c r="J383" s="1" t="s">
        <v>1928</v>
      </c>
      <c r="K383" s="27">
        <v>45301.631249999999</v>
      </c>
      <c r="N383" s="30">
        <v>45280</v>
      </c>
      <c r="O383" s="30">
        <v>45281</v>
      </c>
      <c r="R383" s="1">
        <v>0</v>
      </c>
      <c r="S383" s="1">
        <v>0</v>
      </c>
      <c r="T383" s="1">
        <v>100</v>
      </c>
      <c r="U383" s="31">
        <v>45280.651388888888</v>
      </c>
      <c r="V383" s="27">
        <v>45301.631249999999</v>
      </c>
      <c r="W383" s="1" t="s">
        <v>1928</v>
      </c>
      <c r="Y383" s="1" t="s">
        <v>2243</v>
      </c>
      <c r="Z383" s="1" t="s">
        <v>911</v>
      </c>
      <c r="AA383" s="28">
        <v>45296</v>
      </c>
      <c r="AB383" s="28">
        <v>45296</v>
      </c>
      <c r="AC383" s="1" t="s">
        <v>72</v>
      </c>
      <c r="AD383" s="1" t="s">
        <v>2007</v>
      </c>
      <c r="AE383" s="1" t="s">
        <v>938</v>
      </c>
      <c r="AF383" s="1" t="s">
        <v>939</v>
      </c>
      <c r="AG383" s="29">
        <v>1</v>
      </c>
      <c r="AH383" s="1" t="s">
        <v>994</v>
      </c>
      <c r="AI383" s="1" t="s">
        <v>928</v>
      </c>
      <c r="AJ383" s="1" t="s">
        <v>929</v>
      </c>
      <c r="AK383" s="1" t="s">
        <v>1966</v>
      </c>
      <c r="AL383" s="1" t="s">
        <v>2244</v>
      </c>
      <c r="AM383" s="1" t="s">
        <v>919</v>
      </c>
      <c r="AO383" s="1" t="s">
        <v>919</v>
      </c>
    </row>
    <row r="384" spans="1:41">
      <c r="A384" s="1">
        <v>137913</v>
      </c>
      <c r="B384" s="1" t="s">
        <v>904</v>
      </c>
      <c r="C384" s="1" t="s">
        <v>905</v>
      </c>
      <c r="F384" s="1" t="s">
        <v>885</v>
      </c>
      <c r="G384" s="1" t="s">
        <v>1836</v>
      </c>
      <c r="H384" s="1" t="s">
        <v>2245</v>
      </c>
      <c r="I384" s="1" t="s">
        <v>1928</v>
      </c>
      <c r="J384" s="1" t="s">
        <v>1928</v>
      </c>
      <c r="K384" s="27">
        <v>45301.630555555559</v>
      </c>
      <c r="N384" s="30">
        <v>45280</v>
      </c>
      <c r="O384" s="30">
        <v>45281</v>
      </c>
      <c r="R384" s="1">
        <v>16</v>
      </c>
      <c r="S384" s="1">
        <v>16</v>
      </c>
      <c r="T384" s="1">
        <v>100</v>
      </c>
      <c r="U384" s="31">
        <v>45280.630555555559</v>
      </c>
      <c r="V384" s="27">
        <v>45301.630555555559</v>
      </c>
      <c r="W384" s="1" t="s">
        <v>1928</v>
      </c>
      <c r="Y384" s="1" t="s">
        <v>2246</v>
      </c>
      <c r="Z384" s="1" t="s">
        <v>911</v>
      </c>
      <c r="AA384" s="28">
        <v>45300</v>
      </c>
      <c r="AB384" s="28">
        <v>45300</v>
      </c>
      <c r="AC384" s="1" t="s">
        <v>72</v>
      </c>
      <c r="AD384" s="1" t="s">
        <v>2007</v>
      </c>
      <c r="AE384" s="1" t="s">
        <v>938</v>
      </c>
      <c r="AF384" s="1" t="s">
        <v>939</v>
      </c>
      <c r="AG384" s="29">
        <v>1</v>
      </c>
      <c r="AH384" s="1" t="s">
        <v>994</v>
      </c>
      <c r="AI384" s="1" t="s">
        <v>928</v>
      </c>
      <c r="AJ384" s="1" t="s">
        <v>929</v>
      </c>
      <c r="AK384" s="1" t="s">
        <v>2247</v>
      </c>
      <c r="AL384" s="1" t="s">
        <v>2248</v>
      </c>
      <c r="AM384" s="1" t="s">
        <v>919</v>
      </c>
      <c r="AO384" s="1" t="s">
        <v>919</v>
      </c>
    </row>
    <row r="385" spans="1:41">
      <c r="A385" s="1">
        <v>137907</v>
      </c>
      <c r="B385" s="1" t="s">
        <v>904</v>
      </c>
      <c r="C385" s="1" t="s">
        <v>905</v>
      </c>
      <c r="F385" s="1" t="s">
        <v>885</v>
      </c>
      <c r="G385" s="1" t="s">
        <v>906</v>
      </c>
      <c r="H385" s="1" t="s">
        <v>2249</v>
      </c>
      <c r="I385" s="1" t="s">
        <v>1928</v>
      </c>
      <c r="J385" s="1" t="s">
        <v>1928</v>
      </c>
      <c r="K385" s="27">
        <v>45301.626388888886</v>
      </c>
      <c r="N385" s="30">
        <v>45280</v>
      </c>
      <c r="O385" s="30">
        <v>45281</v>
      </c>
      <c r="R385" s="1">
        <v>0</v>
      </c>
      <c r="S385" s="1">
        <v>0</v>
      </c>
      <c r="T385" s="1">
        <v>100</v>
      </c>
      <c r="U385" s="31">
        <v>45280.432638888888</v>
      </c>
      <c r="V385" s="27">
        <v>45301.626388888886</v>
      </c>
      <c r="W385" s="1" t="s">
        <v>1928</v>
      </c>
      <c r="Y385" s="1" t="s">
        <v>2250</v>
      </c>
      <c r="Z385" s="1" t="s">
        <v>924</v>
      </c>
      <c r="AA385" s="28">
        <v>45296</v>
      </c>
      <c r="AB385" s="28">
        <v>45296</v>
      </c>
      <c r="AC385" s="1" t="s">
        <v>72</v>
      </c>
      <c r="AD385" s="1" t="s">
        <v>2007</v>
      </c>
      <c r="AE385" s="1" t="s">
        <v>938</v>
      </c>
      <c r="AF385" s="1" t="s">
        <v>939</v>
      </c>
      <c r="AG385" s="29">
        <v>1</v>
      </c>
      <c r="AH385" s="1" t="s">
        <v>994</v>
      </c>
      <c r="AI385" s="1" t="s">
        <v>928</v>
      </c>
      <c r="AJ385" s="1" t="s">
        <v>929</v>
      </c>
      <c r="AK385" s="1" t="s">
        <v>1966</v>
      </c>
      <c r="AL385" s="1" t="s">
        <v>2251</v>
      </c>
      <c r="AM385" s="1" t="s">
        <v>919</v>
      </c>
      <c r="AO385" s="1" t="s">
        <v>919</v>
      </c>
    </row>
    <row r="386" spans="1:41">
      <c r="A386" s="1">
        <v>137871</v>
      </c>
      <c r="B386" s="1" t="s">
        <v>904</v>
      </c>
      <c r="C386" s="1" t="s">
        <v>905</v>
      </c>
      <c r="F386" s="1" t="s">
        <v>885</v>
      </c>
      <c r="G386" s="1" t="s">
        <v>906</v>
      </c>
      <c r="H386" s="1" t="s">
        <v>2252</v>
      </c>
      <c r="I386" s="1" t="s">
        <v>1928</v>
      </c>
      <c r="J386" s="1" t="s">
        <v>1928</v>
      </c>
      <c r="K386" s="31">
        <v>45282.473611111112</v>
      </c>
      <c r="N386" s="30">
        <v>45279</v>
      </c>
      <c r="O386" s="30">
        <v>45279</v>
      </c>
      <c r="R386" s="1">
        <v>0</v>
      </c>
      <c r="S386" s="1">
        <v>0</v>
      </c>
      <c r="T386" s="1">
        <v>100</v>
      </c>
      <c r="U386" s="31">
        <v>45279.492361111108</v>
      </c>
      <c r="V386" s="31">
        <v>45282.473611111112</v>
      </c>
      <c r="W386" s="1" t="s">
        <v>1928</v>
      </c>
      <c r="Y386" s="1" t="s">
        <v>2253</v>
      </c>
      <c r="Z386" s="1" t="s">
        <v>962</v>
      </c>
      <c r="AA386" s="30">
        <v>45279</v>
      </c>
      <c r="AB386" s="30">
        <v>45279</v>
      </c>
      <c r="AC386" s="1" t="s">
        <v>100</v>
      </c>
      <c r="AD386" s="1" t="s">
        <v>2007</v>
      </c>
      <c r="AE386" s="1" t="s">
        <v>938</v>
      </c>
      <c r="AF386" s="1" t="s">
        <v>939</v>
      </c>
      <c r="AG386" s="29">
        <v>1</v>
      </c>
      <c r="AH386" s="1" t="s">
        <v>994</v>
      </c>
      <c r="AI386" s="1" t="s">
        <v>1039</v>
      </c>
      <c r="AJ386" s="1" t="s">
        <v>929</v>
      </c>
      <c r="AK386" s="1" t="s">
        <v>2254</v>
      </c>
      <c r="AL386" s="1" t="s">
        <v>2241</v>
      </c>
      <c r="AM386" s="1" t="s">
        <v>919</v>
      </c>
      <c r="AO386" s="1" t="s">
        <v>919</v>
      </c>
    </row>
    <row r="387" spans="1:41">
      <c r="A387" s="1">
        <v>137862</v>
      </c>
      <c r="B387" s="1" t="s">
        <v>904</v>
      </c>
      <c r="C387" s="1" t="s">
        <v>905</v>
      </c>
      <c r="F387" s="1" t="s">
        <v>885</v>
      </c>
      <c r="G387" s="1" t="s">
        <v>906</v>
      </c>
      <c r="H387" s="1" t="s">
        <v>2255</v>
      </c>
      <c r="I387" s="1" t="s">
        <v>1928</v>
      </c>
      <c r="J387" s="1" t="s">
        <v>1928</v>
      </c>
      <c r="K387" s="31">
        <v>45282.574305555558</v>
      </c>
      <c r="N387" s="30">
        <v>45279</v>
      </c>
      <c r="O387" s="30">
        <v>45280</v>
      </c>
      <c r="R387" s="1">
        <v>0</v>
      </c>
      <c r="S387" s="1">
        <v>0</v>
      </c>
      <c r="T387" s="1">
        <v>100</v>
      </c>
      <c r="U387" s="31">
        <v>45279.474999999999</v>
      </c>
      <c r="V387" s="31">
        <v>45282.574305555558</v>
      </c>
      <c r="W387" s="1" t="s">
        <v>1972</v>
      </c>
      <c r="Y387" s="1" t="s">
        <v>2256</v>
      </c>
      <c r="Z387" s="1" t="s">
        <v>962</v>
      </c>
      <c r="AA387" s="30">
        <v>45280</v>
      </c>
      <c r="AB387" s="30">
        <v>45280</v>
      </c>
      <c r="AC387" s="1" t="s">
        <v>42</v>
      </c>
      <c r="AD387" s="1" t="s">
        <v>2007</v>
      </c>
      <c r="AE387" s="1" t="s">
        <v>938</v>
      </c>
      <c r="AF387" s="1" t="s">
        <v>939</v>
      </c>
      <c r="AG387" s="29">
        <v>1</v>
      </c>
      <c r="AH387" s="1" t="s">
        <v>947</v>
      </c>
      <c r="AI387" s="1" t="s">
        <v>928</v>
      </c>
      <c r="AJ387" s="1" t="s">
        <v>929</v>
      </c>
      <c r="AK387" s="1" t="s">
        <v>2257</v>
      </c>
      <c r="AL387" s="1" t="s">
        <v>2258</v>
      </c>
      <c r="AM387" s="1" t="s">
        <v>919</v>
      </c>
      <c r="AO387" s="1" t="s">
        <v>919</v>
      </c>
    </row>
    <row r="388" spans="1:41">
      <c r="A388" s="1">
        <v>137856</v>
      </c>
      <c r="B388" s="1" t="s">
        <v>904</v>
      </c>
      <c r="C388" s="1" t="s">
        <v>905</v>
      </c>
      <c r="F388" s="1" t="s">
        <v>885</v>
      </c>
      <c r="G388" s="1" t="s">
        <v>906</v>
      </c>
      <c r="H388" s="1" t="s">
        <v>2259</v>
      </c>
      <c r="I388" s="1" t="s">
        <v>1928</v>
      </c>
      <c r="J388" s="1" t="s">
        <v>1928</v>
      </c>
      <c r="K388" s="27">
        <v>45321.970138888886</v>
      </c>
      <c r="N388" s="30">
        <v>45279</v>
      </c>
      <c r="O388" s="30">
        <v>45279</v>
      </c>
      <c r="R388" s="1">
        <v>2</v>
      </c>
      <c r="S388" s="1">
        <v>2</v>
      </c>
      <c r="T388" s="1">
        <v>100</v>
      </c>
      <c r="U388" s="31">
        <v>45279.429861111108</v>
      </c>
      <c r="V388" s="31">
        <v>45289.707638888889</v>
      </c>
      <c r="W388" s="1" t="s">
        <v>922</v>
      </c>
      <c r="Y388" s="1" t="s">
        <v>2260</v>
      </c>
      <c r="Z388" s="1" t="s">
        <v>962</v>
      </c>
      <c r="AA388" s="30">
        <v>45285</v>
      </c>
      <c r="AB388" s="30">
        <v>45285</v>
      </c>
      <c r="AC388" s="1" t="s">
        <v>988</v>
      </c>
      <c r="AD388" s="1" t="s">
        <v>2007</v>
      </c>
      <c r="AE388" s="1" t="s">
        <v>938</v>
      </c>
      <c r="AF388" s="1" t="s">
        <v>939</v>
      </c>
      <c r="AG388" s="29">
        <v>1</v>
      </c>
      <c r="AH388" s="1" t="s">
        <v>947</v>
      </c>
      <c r="AI388" s="1" t="s">
        <v>928</v>
      </c>
      <c r="AJ388" s="1" t="s">
        <v>929</v>
      </c>
      <c r="AK388" s="1" t="s">
        <v>2261</v>
      </c>
      <c r="AL388" s="1" t="s">
        <v>2262</v>
      </c>
      <c r="AM388" s="1" t="s">
        <v>919</v>
      </c>
      <c r="AO388" s="1" t="s">
        <v>919</v>
      </c>
    </row>
    <row r="389" spans="1:41">
      <c r="A389" s="1">
        <v>137839</v>
      </c>
      <c r="B389" s="1" t="s">
        <v>904</v>
      </c>
      <c r="C389" s="1" t="s">
        <v>905</v>
      </c>
      <c r="F389" s="1" t="s">
        <v>885</v>
      </c>
      <c r="G389" s="1" t="s">
        <v>1205</v>
      </c>
      <c r="H389" s="1" t="s">
        <v>2263</v>
      </c>
      <c r="I389" s="1" t="s">
        <v>1101</v>
      </c>
      <c r="J389" s="1" t="s">
        <v>1101</v>
      </c>
      <c r="K389" s="31">
        <v>45278.796527777777</v>
      </c>
      <c r="N389" s="30">
        <v>45278</v>
      </c>
      <c r="O389" s="30">
        <v>45278</v>
      </c>
      <c r="R389" s="1">
        <v>0</v>
      </c>
      <c r="S389" s="1">
        <v>0</v>
      </c>
      <c r="T389" s="1">
        <v>100</v>
      </c>
      <c r="U389" s="31">
        <v>45278.727083333331</v>
      </c>
      <c r="V389" s="31">
        <v>45278.796527777777</v>
      </c>
      <c r="W389" s="1" t="s">
        <v>922</v>
      </c>
      <c r="Y389" s="1" t="s">
        <v>2264</v>
      </c>
      <c r="Z389" s="1" t="s">
        <v>962</v>
      </c>
      <c r="AA389" s="30">
        <v>45278</v>
      </c>
      <c r="AB389" s="30">
        <v>45278</v>
      </c>
      <c r="AC389" s="1" t="s">
        <v>76</v>
      </c>
      <c r="AD389" s="1" t="s">
        <v>993</v>
      </c>
      <c r="AE389" s="1" t="s">
        <v>938</v>
      </c>
      <c r="AF389" s="1" t="s">
        <v>939</v>
      </c>
      <c r="AG389" s="29">
        <v>1</v>
      </c>
      <c r="AH389" s="1" t="s">
        <v>947</v>
      </c>
      <c r="AI389" s="1" t="s">
        <v>928</v>
      </c>
      <c r="AJ389" s="1" t="s">
        <v>929</v>
      </c>
      <c r="AK389" s="1" t="s">
        <v>2265</v>
      </c>
      <c r="AL389" s="1" t="s">
        <v>2266</v>
      </c>
      <c r="AM389" s="1" t="s">
        <v>919</v>
      </c>
      <c r="AO389" s="1" t="s">
        <v>919</v>
      </c>
    </row>
    <row r="390" spans="1:41">
      <c r="A390" s="1">
        <v>137834</v>
      </c>
      <c r="B390" s="1" t="s">
        <v>904</v>
      </c>
      <c r="C390" s="1" t="s">
        <v>905</v>
      </c>
      <c r="F390" s="1" t="s">
        <v>885</v>
      </c>
      <c r="G390" s="1" t="s">
        <v>906</v>
      </c>
      <c r="H390" s="1" t="s">
        <v>2267</v>
      </c>
      <c r="I390" s="1" t="s">
        <v>1101</v>
      </c>
      <c r="J390" s="1" t="s">
        <v>1101</v>
      </c>
      <c r="K390" s="27">
        <v>45295.662499999999</v>
      </c>
      <c r="M390" s="1" t="s">
        <v>1159</v>
      </c>
      <c r="N390" s="30">
        <v>45278</v>
      </c>
      <c r="O390" s="30">
        <v>45279</v>
      </c>
      <c r="R390" s="1">
        <v>0</v>
      </c>
      <c r="S390" s="1">
        <v>0</v>
      </c>
      <c r="T390" s="1">
        <v>100</v>
      </c>
      <c r="U390" s="31">
        <v>45278.69027777778</v>
      </c>
      <c r="V390" s="27">
        <v>45295.662499999999</v>
      </c>
      <c r="W390" s="1" t="s">
        <v>1101</v>
      </c>
      <c r="Y390" s="1" t="s">
        <v>2268</v>
      </c>
      <c r="Z390" s="1" t="s">
        <v>962</v>
      </c>
      <c r="AA390" s="30">
        <v>45278</v>
      </c>
      <c r="AB390" s="30">
        <v>45280</v>
      </c>
      <c r="AC390" s="1" t="s">
        <v>72</v>
      </c>
      <c r="AD390" s="1" t="s">
        <v>993</v>
      </c>
      <c r="AE390" s="1" t="s">
        <v>938</v>
      </c>
      <c r="AF390" s="1" t="s">
        <v>939</v>
      </c>
      <c r="AG390" s="29">
        <v>1</v>
      </c>
      <c r="AH390" s="1" t="s">
        <v>947</v>
      </c>
      <c r="AI390" s="1" t="s">
        <v>928</v>
      </c>
      <c r="AJ390" s="1" t="s">
        <v>929</v>
      </c>
      <c r="AK390" s="1" t="s">
        <v>2269</v>
      </c>
      <c r="AL390" s="1" t="s">
        <v>2270</v>
      </c>
      <c r="AM390" s="1" t="s">
        <v>919</v>
      </c>
      <c r="AO390" s="1" t="s">
        <v>919</v>
      </c>
    </row>
    <row r="391" spans="1:41">
      <c r="A391" s="1">
        <v>137833</v>
      </c>
      <c r="B391" s="1" t="s">
        <v>904</v>
      </c>
      <c r="C391" s="1" t="s">
        <v>905</v>
      </c>
      <c r="F391" s="1" t="s">
        <v>885</v>
      </c>
      <c r="G391" s="1" t="s">
        <v>1205</v>
      </c>
      <c r="H391" s="1" t="s">
        <v>2271</v>
      </c>
      <c r="I391" s="1" t="s">
        <v>1101</v>
      </c>
      <c r="J391" s="1" t="s">
        <v>1101</v>
      </c>
      <c r="K391" s="27">
        <v>45295.658333333333</v>
      </c>
      <c r="N391" s="30">
        <v>45278</v>
      </c>
      <c r="O391" s="30">
        <v>45278</v>
      </c>
      <c r="R391" s="1">
        <v>0</v>
      </c>
      <c r="S391" s="1">
        <v>0</v>
      </c>
      <c r="T391" s="1">
        <v>100</v>
      </c>
      <c r="U391" s="31">
        <v>45278.670138888891</v>
      </c>
      <c r="V391" s="27">
        <v>45295.658333333333</v>
      </c>
      <c r="W391" s="1" t="s">
        <v>1101</v>
      </c>
      <c r="Y391" s="1" t="s">
        <v>2272</v>
      </c>
      <c r="Z391" s="1" t="s">
        <v>962</v>
      </c>
      <c r="AA391" s="30">
        <v>45278</v>
      </c>
      <c r="AB391" s="30">
        <v>45280</v>
      </c>
      <c r="AC391" s="1" t="s">
        <v>71</v>
      </c>
      <c r="AD391" s="1" t="s">
        <v>993</v>
      </c>
      <c r="AE391" s="1" t="s">
        <v>938</v>
      </c>
      <c r="AF391" s="1" t="s">
        <v>939</v>
      </c>
      <c r="AG391" s="29">
        <v>1</v>
      </c>
      <c r="AH391" s="1" t="s">
        <v>947</v>
      </c>
      <c r="AI391" s="1" t="s">
        <v>928</v>
      </c>
      <c r="AJ391" s="1" t="s">
        <v>929</v>
      </c>
      <c r="AK391" s="1" t="s">
        <v>2273</v>
      </c>
      <c r="AL391" s="1" t="s">
        <v>2274</v>
      </c>
      <c r="AM391" s="1" t="s">
        <v>919</v>
      </c>
      <c r="AO391" s="1" t="s">
        <v>919</v>
      </c>
    </row>
    <row r="392" spans="1:41">
      <c r="A392" s="1">
        <v>137832</v>
      </c>
      <c r="B392" s="1" t="s">
        <v>904</v>
      </c>
      <c r="C392" s="1" t="s">
        <v>905</v>
      </c>
      <c r="F392" s="1" t="s">
        <v>885</v>
      </c>
      <c r="G392" s="1" t="s">
        <v>1205</v>
      </c>
      <c r="H392" s="1" t="s">
        <v>2275</v>
      </c>
      <c r="I392" s="1" t="s">
        <v>1101</v>
      </c>
      <c r="J392" s="1" t="s">
        <v>1101</v>
      </c>
      <c r="K392" s="31">
        <v>45278.795138888891</v>
      </c>
      <c r="N392" s="30">
        <v>45278</v>
      </c>
      <c r="O392" s="30">
        <v>45278</v>
      </c>
      <c r="R392" s="1">
        <v>0</v>
      </c>
      <c r="S392" s="1">
        <v>0</v>
      </c>
      <c r="T392" s="1">
        <v>100</v>
      </c>
      <c r="U392" s="31">
        <v>45278.661805555559</v>
      </c>
      <c r="V392" s="31">
        <v>45278.795138888891</v>
      </c>
      <c r="W392" s="1" t="s">
        <v>922</v>
      </c>
      <c r="Z392" s="1" t="s">
        <v>962</v>
      </c>
      <c r="AA392" s="30">
        <v>45278</v>
      </c>
      <c r="AB392" s="30">
        <v>45278</v>
      </c>
      <c r="AC392" s="1" t="s">
        <v>38</v>
      </c>
      <c r="AD392" s="1" t="s">
        <v>993</v>
      </c>
      <c r="AE392" s="1" t="s">
        <v>938</v>
      </c>
      <c r="AF392" s="1" t="s">
        <v>939</v>
      </c>
      <c r="AG392" s="29">
        <v>1</v>
      </c>
      <c r="AH392" s="1" t="s">
        <v>947</v>
      </c>
      <c r="AI392" s="1" t="s">
        <v>915</v>
      </c>
      <c r="AJ392" s="1" t="s">
        <v>929</v>
      </c>
      <c r="AK392" s="1" t="s">
        <v>2276</v>
      </c>
      <c r="AL392" s="1" t="s">
        <v>2241</v>
      </c>
      <c r="AM392" s="1" t="s">
        <v>919</v>
      </c>
      <c r="AO392" s="1" t="s">
        <v>919</v>
      </c>
    </row>
    <row r="393" spans="1:41">
      <c r="A393" s="1">
        <v>137830</v>
      </c>
      <c r="B393" s="1" t="s">
        <v>904</v>
      </c>
      <c r="C393" s="1" t="s">
        <v>905</v>
      </c>
      <c r="F393" s="1" t="s">
        <v>885</v>
      </c>
      <c r="G393" s="1" t="s">
        <v>1205</v>
      </c>
      <c r="H393" s="1" t="s">
        <v>2277</v>
      </c>
      <c r="I393" s="1" t="s">
        <v>1101</v>
      </c>
      <c r="J393" s="1" t="s">
        <v>1101</v>
      </c>
      <c r="K393" s="27">
        <v>45295.664583333331</v>
      </c>
      <c r="N393" s="30">
        <v>45278</v>
      </c>
      <c r="O393" s="30">
        <v>45278</v>
      </c>
      <c r="R393" s="1">
        <v>0</v>
      </c>
      <c r="S393" s="1">
        <v>0</v>
      </c>
      <c r="T393" s="1">
        <v>100</v>
      </c>
      <c r="U393" s="31">
        <v>45278.658333333333</v>
      </c>
      <c r="V393" s="27">
        <v>45295.664583333331</v>
      </c>
      <c r="W393" s="1" t="s">
        <v>1101</v>
      </c>
      <c r="Z393" s="1" t="s">
        <v>962</v>
      </c>
      <c r="AA393" s="30">
        <v>45278</v>
      </c>
      <c r="AB393" s="30">
        <v>45282</v>
      </c>
      <c r="AC393" s="1" t="s">
        <v>38</v>
      </c>
      <c r="AD393" s="1" t="s">
        <v>993</v>
      </c>
      <c r="AE393" s="1" t="s">
        <v>938</v>
      </c>
      <c r="AF393" s="1" t="s">
        <v>939</v>
      </c>
      <c r="AG393" s="29">
        <v>1</v>
      </c>
      <c r="AH393" s="1" t="s">
        <v>914</v>
      </c>
      <c r="AI393" s="1" t="s">
        <v>928</v>
      </c>
      <c r="AJ393" s="1" t="s">
        <v>929</v>
      </c>
      <c r="AK393" s="1" t="s">
        <v>2278</v>
      </c>
      <c r="AL393" s="1" t="s">
        <v>2279</v>
      </c>
      <c r="AM393" s="1" t="s">
        <v>919</v>
      </c>
      <c r="AO393" s="1" t="s">
        <v>919</v>
      </c>
    </row>
    <row r="394" spans="1:41">
      <c r="A394" s="1">
        <v>137829</v>
      </c>
      <c r="B394" s="1" t="s">
        <v>904</v>
      </c>
      <c r="C394" s="1" t="s">
        <v>905</v>
      </c>
      <c r="F394" s="1" t="s">
        <v>885</v>
      </c>
      <c r="G394" s="1" t="s">
        <v>1205</v>
      </c>
      <c r="H394" s="1" t="s">
        <v>2280</v>
      </c>
      <c r="I394" s="1" t="s">
        <v>922</v>
      </c>
      <c r="J394" s="1" t="s">
        <v>1972</v>
      </c>
      <c r="K394" s="27">
        <v>45385.4375</v>
      </c>
      <c r="M394" s="1" t="s">
        <v>1350</v>
      </c>
      <c r="N394" s="30">
        <v>45278</v>
      </c>
      <c r="O394" s="30">
        <v>45278</v>
      </c>
      <c r="R394" s="1">
        <v>0</v>
      </c>
      <c r="S394" s="1">
        <v>0</v>
      </c>
      <c r="T394" s="1">
        <v>100</v>
      </c>
      <c r="U394" s="31">
        <v>45278.650694444441</v>
      </c>
      <c r="V394" s="31">
        <v>45278.722916666666</v>
      </c>
      <c r="W394" s="1" t="s">
        <v>909</v>
      </c>
      <c r="Y394" s="1" t="s">
        <v>2281</v>
      </c>
      <c r="Z394" s="1" t="s">
        <v>962</v>
      </c>
      <c r="AA394" s="30">
        <v>45278</v>
      </c>
      <c r="AB394" s="30">
        <v>45278</v>
      </c>
      <c r="AC394" s="1" t="s">
        <v>72</v>
      </c>
      <c r="AD394" s="1" t="s">
        <v>993</v>
      </c>
      <c r="AE394" s="1" t="s">
        <v>938</v>
      </c>
      <c r="AF394" s="1" t="s">
        <v>939</v>
      </c>
      <c r="AG394" s="29">
        <v>1</v>
      </c>
      <c r="AH394" s="1" t="s">
        <v>914</v>
      </c>
      <c r="AI394" s="1" t="s">
        <v>928</v>
      </c>
      <c r="AJ394" s="1" t="s">
        <v>929</v>
      </c>
      <c r="AK394" s="1">
        <v>1</v>
      </c>
      <c r="AL394" s="1">
        <v>1</v>
      </c>
      <c r="AM394" s="1" t="s">
        <v>919</v>
      </c>
      <c r="AO394" s="1" t="s">
        <v>919</v>
      </c>
    </row>
    <row r="395" spans="1:41">
      <c r="A395" s="1">
        <v>137828</v>
      </c>
      <c r="B395" s="1" t="s">
        <v>904</v>
      </c>
      <c r="C395" s="1" t="s">
        <v>905</v>
      </c>
      <c r="F395" s="1" t="s">
        <v>885</v>
      </c>
      <c r="G395" s="1" t="s">
        <v>906</v>
      </c>
      <c r="H395" s="1" t="s">
        <v>2282</v>
      </c>
      <c r="I395" s="1" t="s">
        <v>1928</v>
      </c>
      <c r="J395" s="1" t="s">
        <v>1223</v>
      </c>
      <c r="K395" s="27">
        <v>45322.392361111109</v>
      </c>
      <c r="M395" s="1" t="s">
        <v>1350</v>
      </c>
      <c r="N395" s="30">
        <v>45278</v>
      </c>
      <c r="O395" s="30">
        <v>45289</v>
      </c>
      <c r="R395" s="1">
        <v>0</v>
      </c>
      <c r="S395" s="1">
        <v>0</v>
      </c>
      <c r="T395" s="1">
        <v>100</v>
      </c>
      <c r="U395" s="31">
        <v>45278.62777777778</v>
      </c>
      <c r="V395" s="27">
        <v>45322.392361111109</v>
      </c>
      <c r="W395" s="1" t="s">
        <v>922</v>
      </c>
      <c r="Y395" s="1" t="s">
        <v>2283</v>
      </c>
      <c r="Z395" s="1" t="s">
        <v>962</v>
      </c>
      <c r="AA395" s="30">
        <v>45280</v>
      </c>
      <c r="AB395" s="30">
        <v>45280</v>
      </c>
      <c r="AC395" s="1" t="s">
        <v>72</v>
      </c>
      <c r="AD395" s="1" t="s">
        <v>2007</v>
      </c>
      <c r="AE395" s="1" t="s">
        <v>938</v>
      </c>
      <c r="AF395" s="1" t="s">
        <v>939</v>
      </c>
      <c r="AG395" s="29">
        <v>1</v>
      </c>
      <c r="AH395" s="1" t="s">
        <v>928</v>
      </c>
      <c r="AI395" s="1" t="s">
        <v>1840</v>
      </c>
      <c r="AJ395" s="1" t="s">
        <v>929</v>
      </c>
      <c r="AK395" s="1" t="s">
        <v>2157</v>
      </c>
      <c r="AL395" s="1" t="s">
        <v>2284</v>
      </c>
      <c r="AM395" s="1" t="s">
        <v>919</v>
      </c>
      <c r="AO395" s="1" t="s">
        <v>919</v>
      </c>
    </row>
    <row r="396" spans="1:41">
      <c r="A396" s="1">
        <v>137827</v>
      </c>
      <c r="B396" s="1" t="s">
        <v>904</v>
      </c>
      <c r="C396" s="1" t="s">
        <v>905</v>
      </c>
      <c r="F396" s="1" t="s">
        <v>885</v>
      </c>
      <c r="G396" s="1" t="s">
        <v>1205</v>
      </c>
      <c r="H396" s="1" t="s">
        <v>2285</v>
      </c>
      <c r="I396" s="1" t="s">
        <v>922</v>
      </c>
      <c r="J396" s="1" t="s">
        <v>922</v>
      </c>
      <c r="K396" s="27">
        <v>45299.615972222222</v>
      </c>
      <c r="M396" s="1" t="s">
        <v>1350</v>
      </c>
      <c r="N396" s="30">
        <v>45278</v>
      </c>
      <c r="O396" s="30">
        <v>45278</v>
      </c>
      <c r="R396" s="1">
        <v>0</v>
      </c>
      <c r="S396" s="1">
        <v>0</v>
      </c>
      <c r="T396" s="1">
        <v>100</v>
      </c>
      <c r="U396" s="31">
        <v>45278.614583333336</v>
      </c>
      <c r="V396" s="27">
        <v>45299.615972222222</v>
      </c>
      <c r="W396" s="1" t="s">
        <v>922</v>
      </c>
      <c r="Y396" s="1" t="s">
        <v>2286</v>
      </c>
      <c r="Z396" s="1" t="s">
        <v>1046</v>
      </c>
      <c r="AA396" s="30">
        <v>45280</v>
      </c>
      <c r="AB396" s="30">
        <v>45280</v>
      </c>
      <c r="AC396" s="1" t="s">
        <v>69</v>
      </c>
      <c r="AD396" s="1" t="s">
        <v>2007</v>
      </c>
      <c r="AE396" s="1" t="s">
        <v>938</v>
      </c>
      <c r="AF396" s="1" t="s">
        <v>939</v>
      </c>
      <c r="AG396" s="29">
        <v>1</v>
      </c>
      <c r="AH396" s="1" t="s">
        <v>914</v>
      </c>
      <c r="AI396" s="1" t="s">
        <v>1840</v>
      </c>
      <c r="AJ396" s="1" t="s">
        <v>929</v>
      </c>
      <c r="AK396" s="1" t="s">
        <v>2157</v>
      </c>
      <c r="AL396" s="1" t="s">
        <v>2284</v>
      </c>
      <c r="AM396" s="1" t="s">
        <v>919</v>
      </c>
      <c r="AO396" s="1" t="s">
        <v>919</v>
      </c>
    </row>
    <row r="397" spans="1:41">
      <c r="A397" s="1">
        <v>137826</v>
      </c>
      <c r="B397" s="1" t="s">
        <v>904</v>
      </c>
      <c r="C397" s="1" t="s">
        <v>905</v>
      </c>
      <c r="F397" s="1" t="s">
        <v>885</v>
      </c>
      <c r="G397" s="1" t="s">
        <v>1205</v>
      </c>
      <c r="H397" s="1" t="s">
        <v>2287</v>
      </c>
      <c r="I397" s="1" t="s">
        <v>1928</v>
      </c>
      <c r="J397" s="1" t="s">
        <v>1928</v>
      </c>
      <c r="K397" s="31">
        <v>45282.549305555556</v>
      </c>
      <c r="N397" s="30">
        <v>45278</v>
      </c>
      <c r="O397" s="30">
        <v>45278</v>
      </c>
      <c r="R397" s="1">
        <v>0</v>
      </c>
      <c r="S397" s="1">
        <v>0</v>
      </c>
      <c r="T397" s="1">
        <v>100</v>
      </c>
      <c r="U397" s="31">
        <v>45278.597916666666</v>
      </c>
      <c r="V397" s="31">
        <v>45282.549305555556</v>
      </c>
      <c r="W397" s="1" t="s">
        <v>1928</v>
      </c>
      <c r="Y397" s="1" t="s">
        <v>2288</v>
      </c>
      <c r="Z397" s="1" t="s">
        <v>924</v>
      </c>
      <c r="AA397" s="30">
        <v>45280</v>
      </c>
      <c r="AB397" s="30">
        <v>45280</v>
      </c>
      <c r="AC397" s="1" t="s">
        <v>38</v>
      </c>
      <c r="AD397" s="1" t="s">
        <v>2007</v>
      </c>
      <c r="AE397" s="1" t="s">
        <v>938</v>
      </c>
      <c r="AF397" s="1" t="s">
        <v>939</v>
      </c>
      <c r="AG397" s="29">
        <v>1</v>
      </c>
      <c r="AH397" s="1" t="s">
        <v>914</v>
      </c>
      <c r="AI397" s="1" t="s">
        <v>1039</v>
      </c>
      <c r="AJ397" s="1" t="s">
        <v>929</v>
      </c>
      <c r="AK397" s="1" t="s">
        <v>2289</v>
      </c>
      <c r="AL397" s="1" t="s">
        <v>2290</v>
      </c>
      <c r="AM397" s="1" t="s">
        <v>919</v>
      </c>
      <c r="AO397" s="1" t="s">
        <v>919</v>
      </c>
    </row>
    <row r="398" spans="1:41">
      <c r="A398" s="1">
        <v>137824</v>
      </c>
      <c r="B398" s="1" t="s">
        <v>904</v>
      </c>
      <c r="C398" s="1" t="s">
        <v>905</v>
      </c>
      <c r="F398" s="1" t="s">
        <v>885</v>
      </c>
      <c r="G398" s="1" t="s">
        <v>1205</v>
      </c>
      <c r="H398" s="1" t="s">
        <v>2291</v>
      </c>
      <c r="I398" s="1" t="s">
        <v>1972</v>
      </c>
      <c r="J398" s="1" t="s">
        <v>1972</v>
      </c>
      <c r="K398" s="31">
        <v>45278.685416666667</v>
      </c>
      <c r="N398" s="30">
        <v>45278</v>
      </c>
      <c r="O398" s="30">
        <v>45278</v>
      </c>
      <c r="R398" s="1">
        <v>0</v>
      </c>
      <c r="S398" s="1">
        <v>0</v>
      </c>
      <c r="T398" s="1">
        <v>100</v>
      </c>
      <c r="U398" s="31">
        <v>45278.564583333333</v>
      </c>
      <c r="V398" s="31">
        <v>45278.685416666667</v>
      </c>
      <c r="W398" s="1" t="s">
        <v>1972</v>
      </c>
      <c r="Y398" s="1" t="s">
        <v>2292</v>
      </c>
      <c r="Z398" s="1" t="s">
        <v>962</v>
      </c>
      <c r="AA398" s="30">
        <v>45278</v>
      </c>
      <c r="AB398" s="30">
        <v>45278</v>
      </c>
      <c r="AC398" s="1" t="s">
        <v>38</v>
      </c>
      <c r="AD398" s="1" t="s">
        <v>2007</v>
      </c>
      <c r="AE398" s="1" t="s">
        <v>938</v>
      </c>
      <c r="AF398" s="1" t="s">
        <v>939</v>
      </c>
      <c r="AG398" s="29">
        <v>1</v>
      </c>
      <c r="AH398" s="1" t="s">
        <v>947</v>
      </c>
      <c r="AI398" s="1" t="s">
        <v>928</v>
      </c>
      <c r="AJ398" s="1" t="s">
        <v>929</v>
      </c>
      <c r="AK398" s="1">
        <v>1</v>
      </c>
      <c r="AL398" s="1">
        <v>1</v>
      </c>
      <c r="AM398" s="1" t="s">
        <v>919</v>
      </c>
      <c r="AO398" s="1" t="s">
        <v>919</v>
      </c>
    </row>
    <row r="399" spans="1:41">
      <c r="A399" s="1">
        <v>137823</v>
      </c>
      <c r="B399" s="1" t="s">
        <v>904</v>
      </c>
      <c r="C399" s="1" t="s">
        <v>905</v>
      </c>
      <c r="F399" s="1" t="s">
        <v>885</v>
      </c>
      <c r="G399" s="1" t="s">
        <v>1205</v>
      </c>
      <c r="H399" s="1" t="s">
        <v>2293</v>
      </c>
      <c r="I399" s="1" t="s">
        <v>1972</v>
      </c>
      <c r="J399" s="1" t="s">
        <v>1972</v>
      </c>
      <c r="K399" s="31">
        <v>45278.683333333334</v>
      </c>
      <c r="N399" s="30">
        <v>45278</v>
      </c>
      <c r="O399" s="30">
        <v>45278</v>
      </c>
      <c r="R399" s="1">
        <v>0</v>
      </c>
      <c r="S399" s="1">
        <v>0</v>
      </c>
      <c r="T399" s="1">
        <v>100</v>
      </c>
      <c r="U399" s="31">
        <v>45278.555555555555</v>
      </c>
      <c r="V399" s="31">
        <v>45278.683333333334</v>
      </c>
      <c r="W399" s="1" t="s">
        <v>1972</v>
      </c>
      <c r="Y399" s="1" t="s">
        <v>2294</v>
      </c>
      <c r="Z399" s="1" t="s">
        <v>1046</v>
      </c>
      <c r="AA399" s="30">
        <v>45278</v>
      </c>
      <c r="AB399" s="30">
        <v>45278</v>
      </c>
      <c r="AC399" s="1" t="s">
        <v>68</v>
      </c>
      <c r="AD399" s="1" t="s">
        <v>2007</v>
      </c>
      <c r="AE399" s="1" t="s">
        <v>938</v>
      </c>
      <c r="AF399" s="1" t="s">
        <v>939</v>
      </c>
      <c r="AG399" s="29">
        <v>1</v>
      </c>
      <c r="AH399" s="1" t="s">
        <v>914</v>
      </c>
      <c r="AI399" s="1" t="s">
        <v>928</v>
      </c>
      <c r="AJ399" s="1" t="s">
        <v>929</v>
      </c>
      <c r="AK399" s="1" t="s">
        <v>2295</v>
      </c>
      <c r="AL399" s="1" t="s">
        <v>2295</v>
      </c>
      <c r="AM399" s="1" t="s">
        <v>919</v>
      </c>
      <c r="AO399" s="1" t="s">
        <v>919</v>
      </c>
    </row>
    <row r="400" spans="1:41">
      <c r="A400" s="1">
        <v>137821</v>
      </c>
      <c r="B400" s="1" t="s">
        <v>904</v>
      </c>
      <c r="C400" s="1" t="s">
        <v>905</v>
      </c>
      <c r="F400" s="1" t="s">
        <v>885</v>
      </c>
      <c r="G400" s="1" t="s">
        <v>1205</v>
      </c>
      <c r="H400" s="1" t="s">
        <v>2296</v>
      </c>
      <c r="I400" s="1" t="s">
        <v>922</v>
      </c>
      <c r="J400" s="1" t="s">
        <v>922</v>
      </c>
      <c r="K400" s="31">
        <v>45278.789583333331</v>
      </c>
      <c r="M400" s="1" t="s">
        <v>1350</v>
      </c>
      <c r="N400" s="30">
        <v>45278</v>
      </c>
      <c r="O400" s="30">
        <v>45278</v>
      </c>
      <c r="R400" s="1">
        <v>0</v>
      </c>
      <c r="S400" s="1">
        <v>0</v>
      </c>
      <c r="T400" s="1">
        <v>100</v>
      </c>
      <c r="U400" s="31">
        <v>45278.501388888886</v>
      </c>
      <c r="V400" s="31">
        <v>45278.789583333331</v>
      </c>
      <c r="W400" s="1" t="s">
        <v>922</v>
      </c>
      <c r="Y400" s="1" t="s">
        <v>2297</v>
      </c>
      <c r="Z400" s="1" t="s">
        <v>1046</v>
      </c>
      <c r="AA400" s="30">
        <v>45278</v>
      </c>
      <c r="AB400" s="30">
        <v>45278</v>
      </c>
      <c r="AC400" s="1" t="s">
        <v>115</v>
      </c>
      <c r="AD400" s="1" t="s">
        <v>2007</v>
      </c>
      <c r="AE400" s="1" t="s">
        <v>938</v>
      </c>
      <c r="AF400" s="1" t="s">
        <v>939</v>
      </c>
      <c r="AG400" s="29">
        <v>1</v>
      </c>
      <c r="AH400" s="1" t="s">
        <v>914</v>
      </c>
      <c r="AI400" s="1" t="s">
        <v>928</v>
      </c>
      <c r="AJ400" s="1" t="s">
        <v>929</v>
      </c>
      <c r="AK400" s="1" t="s">
        <v>2298</v>
      </c>
      <c r="AL400" s="1" t="s">
        <v>2299</v>
      </c>
      <c r="AM400" s="1" t="s">
        <v>919</v>
      </c>
      <c r="AO400" s="1" t="s">
        <v>919</v>
      </c>
    </row>
    <row r="401" spans="1:41">
      <c r="A401" s="1">
        <v>137820</v>
      </c>
      <c r="B401" s="1" t="s">
        <v>904</v>
      </c>
      <c r="C401" s="1" t="s">
        <v>905</v>
      </c>
      <c r="F401" s="1" t="s">
        <v>885</v>
      </c>
      <c r="G401" s="1" t="s">
        <v>1205</v>
      </c>
      <c r="H401" s="1" t="s">
        <v>2300</v>
      </c>
      <c r="I401" s="1" t="s">
        <v>1928</v>
      </c>
      <c r="J401" s="1" t="s">
        <v>1928</v>
      </c>
      <c r="K401" s="31">
        <v>45282.54791666667</v>
      </c>
      <c r="N401" s="30">
        <v>45278</v>
      </c>
      <c r="O401" s="30">
        <v>45278</v>
      </c>
      <c r="P401" s="1">
        <v>0.5</v>
      </c>
      <c r="Q401" s="1">
        <v>0.5</v>
      </c>
      <c r="R401" s="1">
        <v>0</v>
      </c>
      <c r="S401" s="1">
        <v>0</v>
      </c>
      <c r="T401" s="1">
        <v>100</v>
      </c>
      <c r="U401" s="31">
        <v>45278.498611111114</v>
      </c>
      <c r="V401" s="31">
        <v>45282.54791666667</v>
      </c>
      <c r="W401" s="1" t="s">
        <v>1928</v>
      </c>
      <c r="Y401" s="1" t="s">
        <v>2301</v>
      </c>
      <c r="Z401" s="1" t="s">
        <v>962</v>
      </c>
      <c r="AA401" s="30">
        <v>45280</v>
      </c>
      <c r="AB401" s="30">
        <v>45280</v>
      </c>
      <c r="AC401" s="1" t="s">
        <v>38</v>
      </c>
      <c r="AD401" s="1" t="s">
        <v>2007</v>
      </c>
      <c r="AF401" s="1" t="s">
        <v>939</v>
      </c>
      <c r="AG401" s="29">
        <v>1</v>
      </c>
      <c r="AH401" s="1" t="s">
        <v>928</v>
      </c>
      <c r="AI401" s="1" t="s">
        <v>928</v>
      </c>
      <c r="AJ401" s="1" t="s">
        <v>929</v>
      </c>
      <c r="AK401" s="1" t="s">
        <v>2302</v>
      </c>
      <c r="AL401" s="1" t="s">
        <v>2303</v>
      </c>
      <c r="AM401" s="1" t="s">
        <v>919</v>
      </c>
      <c r="AO401" s="1" t="s">
        <v>919</v>
      </c>
    </row>
    <row r="402" spans="1:41">
      <c r="A402" s="1">
        <v>137819</v>
      </c>
      <c r="B402" s="1" t="s">
        <v>904</v>
      </c>
      <c r="C402" s="1" t="s">
        <v>905</v>
      </c>
      <c r="F402" s="1" t="s">
        <v>885</v>
      </c>
      <c r="G402" s="1" t="s">
        <v>1205</v>
      </c>
      <c r="H402" s="1" t="s">
        <v>2304</v>
      </c>
      <c r="I402" s="1" t="s">
        <v>922</v>
      </c>
      <c r="J402" s="1" t="s">
        <v>922</v>
      </c>
      <c r="K402" s="31">
        <v>45278.732638888891</v>
      </c>
      <c r="N402" s="30">
        <v>45278</v>
      </c>
      <c r="O402" s="30">
        <v>45278</v>
      </c>
      <c r="R402" s="1">
        <v>0</v>
      </c>
      <c r="S402" s="1">
        <v>0</v>
      </c>
      <c r="T402" s="1">
        <v>100</v>
      </c>
      <c r="U402" s="31">
        <v>45278.48333333333</v>
      </c>
      <c r="V402" s="31">
        <v>45278.732638888891</v>
      </c>
      <c r="W402" s="1" t="s">
        <v>922</v>
      </c>
      <c r="Y402" s="1" t="s">
        <v>2305</v>
      </c>
      <c r="Z402" s="1" t="s">
        <v>962</v>
      </c>
      <c r="AA402" s="30">
        <v>45278</v>
      </c>
      <c r="AB402" s="30">
        <v>45278</v>
      </c>
      <c r="AC402" s="1" t="s">
        <v>71</v>
      </c>
      <c r="AD402" s="1" t="s">
        <v>2007</v>
      </c>
      <c r="AE402" s="1" t="s">
        <v>938</v>
      </c>
      <c r="AF402" s="1" t="s">
        <v>939</v>
      </c>
      <c r="AG402" s="29">
        <v>1</v>
      </c>
      <c r="AH402" s="1" t="s">
        <v>947</v>
      </c>
      <c r="AI402" s="1" t="s">
        <v>928</v>
      </c>
      <c r="AJ402" s="1" t="s">
        <v>929</v>
      </c>
      <c r="AK402" s="1">
        <v>1</v>
      </c>
      <c r="AL402" s="1">
        <v>1</v>
      </c>
      <c r="AM402" s="1" t="s">
        <v>919</v>
      </c>
      <c r="AO402" s="1" t="s">
        <v>919</v>
      </c>
    </row>
    <row r="403" spans="1:41">
      <c r="A403" s="1">
        <v>137817</v>
      </c>
      <c r="B403" s="1" t="s">
        <v>904</v>
      </c>
      <c r="C403" s="1" t="s">
        <v>905</v>
      </c>
      <c r="F403" s="1" t="s">
        <v>885</v>
      </c>
      <c r="G403" s="1" t="s">
        <v>1836</v>
      </c>
      <c r="H403" s="1" t="s">
        <v>2306</v>
      </c>
      <c r="I403" s="1" t="s">
        <v>922</v>
      </c>
      <c r="J403" s="1" t="s">
        <v>922</v>
      </c>
      <c r="K403" s="27">
        <v>45345.616666666669</v>
      </c>
      <c r="M403" s="1" t="s">
        <v>1350</v>
      </c>
      <c r="N403" s="30">
        <v>45278</v>
      </c>
      <c r="O403" s="30">
        <v>45281</v>
      </c>
      <c r="R403" s="1">
        <v>8</v>
      </c>
      <c r="S403" s="1">
        <v>8</v>
      </c>
      <c r="T403" s="1">
        <v>100</v>
      </c>
      <c r="U403" s="31">
        <v>45278.472222222219</v>
      </c>
      <c r="V403" s="27">
        <v>45345.616666666669</v>
      </c>
      <c r="W403" s="1" t="s">
        <v>1101</v>
      </c>
      <c r="Y403" s="1" t="s">
        <v>2307</v>
      </c>
      <c r="Z403" s="1" t="s">
        <v>924</v>
      </c>
      <c r="AA403" s="28">
        <v>45300</v>
      </c>
      <c r="AB403" s="28">
        <v>45300</v>
      </c>
      <c r="AC403" s="1" t="s">
        <v>112</v>
      </c>
      <c r="AD403" s="1" t="s">
        <v>2007</v>
      </c>
      <c r="AE403" s="1" t="s">
        <v>938</v>
      </c>
      <c r="AF403" s="1" t="s">
        <v>939</v>
      </c>
      <c r="AG403" s="29">
        <v>1</v>
      </c>
      <c r="AH403" s="1" t="s">
        <v>994</v>
      </c>
      <c r="AI403" s="1" t="s">
        <v>915</v>
      </c>
      <c r="AJ403" s="1" t="s">
        <v>929</v>
      </c>
      <c r="AK403" s="1" t="s">
        <v>2308</v>
      </c>
      <c r="AL403" s="1" t="s">
        <v>2309</v>
      </c>
      <c r="AM403" s="1" t="s">
        <v>919</v>
      </c>
      <c r="AO403" s="1" t="s">
        <v>919</v>
      </c>
    </row>
    <row r="404" spans="1:41">
      <c r="A404" s="1">
        <v>137815</v>
      </c>
      <c r="B404" s="1" t="s">
        <v>904</v>
      </c>
      <c r="C404" s="1" t="s">
        <v>905</v>
      </c>
      <c r="F404" s="1" t="s">
        <v>885</v>
      </c>
      <c r="G404" s="1" t="s">
        <v>1205</v>
      </c>
      <c r="H404" s="1" t="s">
        <v>2310</v>
      </c>
      <c r="I404" s="1" t="s">
        <v>922</v>
      </c>
      <c r="J404" s="1" t="s">
        <v>922</v>
      </c>
      <c r="K404" s="27">
        <v>45299.614583333336</v>
      </c>
      <c r="M404" s="1" t="s">
        <v>1350</v>
      </c>
      <c r="N404" s="30">
        <v>45278</v>
      </c>
      <c r="O404" s="30">
        <v>45278</v>
      </c>
      <c r="P404" s="1">
        <v>0.5</v>
      </c>
      <c r="Q404" s="1">
        <v>0.5</v>
      </c>
      <c r="R404" s="1">
        <v>0</v>
      </c>
      <c r="S404" s="1">
        <v>0</v>
      </c>
      <c r="T404" s="1">
        <v>100</v>
      </c>
      <c r="U404" s="31">
        <v>45278.468055555553</v>
      </c>
      <c r="V404" s="27">
        <v>45299.614583333336</v>
      </c>
      <c r="W404" s="1" t="s">
        <v>922</v>
      </c>
      <c r="Y404" s="1" t="s">
        <v>2311</v>
      </c>
      <c r="Z404" s="1" t="s">
        <v>962</v>
      </c>
      <c r="AA404" s="30">
        <v>45280</v>
      </c>
      <c r="AB404" s="30">
        <v>45280</v>
      </c>
      <c r="AC404" s="1" t="s">
        <v>99</v>
      </c>
      <c r="AD404" s="1" t="s">
        <v>2007</v>
      </c>
      <c r="AE404" s="1" t="s">
        <v>938</v>
      </c>
      <c r="AF404" s="1" t="s">
        <v>939</v>
      </c>
      <c r="AG404" s="29">
        <v>1</v>
      </c>
      <c r="AH404" s="1" t="s">
        <v>914</v>
      </c>
      <c r="AI404" s="1" t="s">
        <v>915</v>
      </c>
      <c r="AJ404" s="1" t="s">
        <v>929</v>
      </c>
      <c r="AK404" s="1" t="s">
        <v>2312</v>
      </c>
      <c r="AL404" s="1" t="s">
        <v>2313</v>
      </c>
      <c r="AM404" s="1" t="s">
        <v>919</v>
      </c>
      <c r="AO404" s="1" t="s">
        <v>919</v>
      </c>
    </row>
    <row r="405" spans="1:41">
      <c r="A405" s="1">
        <v>137814</v>
      </c>
      <c r="B405" s="1" t="s">
        <v>904</v>
      </c>
      <c r="C405" s="1" t="s">
        <v>905</v>
      </c>
      <c r="F405" s="1" t="s">
        <v>885</v>
      </c>
      <c r="G405" s="1" t="s">
        <v>1205</v>
      </c>
      <c r="H405" s="1" t="s">
        <v>2314</v>
      </c>
      <c r="I405" s="1" t="s">
        <v>922</v>
      </c>
      <c r="J405" s="1" t="s">
        <v>922</v>
      </c>
      <c r="K405" s="27">
        <v>45306.695833333331</v>
      </c>
      <c r="M405" s="1" t="s">
        <v>2234</v>
      </c>
      <c r="N405" s="30">
        <v>45278</v>
      </c>
      <c r="O405" s="30">
        <v>45278</v>
      </c>
      <c r="R405" s="1">
        <v>0</v>
      </c>
      <c r="S405" s="1">
        <v>0</v>
      </c>
      <c r="T405" s="1">
        <v>100</v>
      </c>
      <c r="U405" s="31">
        <v>45278.461805555555</v>
      </c>
      <c r="V405" s="31">
        <v>45278.722222222219</v>
      </c>
      <c r="W405" s="1" t="s">
        <v>1972</v>
      </c>
      <c r="Y405" s="1" t="s">
        <v>2315</v>
      </c>
      <c r="Z405" s="1" t="s">
        <v>962</v>
      </c>
      <c r="AA405" s="30">
        <v>45278</v>
      </c>
      <c r="AB405" s="30">
        <v>45278</v>
      </c>
      <c r="AC405" s="1" t="s">
        <v>72</v>
      </c>
      <c r="AD405" s="1" t="s">
        <v>2007</v>
      </c>
      <c r="AE405" s="1" t="s">
        <v>938</v>
      </c>
      <c r="AF405" s="1" t="s">
        <v>939</v>
      </c>
      <c r="AG405" s="29">
        <v>1</v>
      </c>
      <c r="AH405" s="1" t="s">
        <v>994</v>
      </c>
      <c r="AI405" s="1" t="s">
        <v>915</v>
      </c>
      <c r="AJ405" s="1" t="s">
        <v>929</v>
      </c>
      <c r="AK405" s="1" t="s">
        <v>2316</v>
      </c>
      <c r="AL405" s="1" t="s">
        <v>2215</v>
      </c>
      <c r="AM405" s="1" t="s">
        <v>919</v>
      </c>
      <c r="AO405" s="1" t="s">
        <v>919</v>
      </c>
    </row>
    <row r="406" spans="1:41">
      <c r="A406" s="1">
        <v>137812</v>
      </c>
      <c r="B406" s="1" t="s">
        <v>904</v>
      </c>
      <c r="C406" s="1" t="s">
        <v>905</v>
      </c>
      <c r="F406" s="1" t="s">
        <v>885</v>
      </c>
      <c r="G406" s="1" t="s">
        <v>1205</v>
      </c>
      <c r="H406" s="1" t="s">
        <v>2317</v>
      </c>
      <c r="I406" s="1" t="s">
        <v>1972</v>
      </c>
      <c r="J406" s="1" t="s">
        <v>1972</v>
      </c>
      <c r="K406" s="31">
        <v>45278.686111111114</v>
      </c>
      <c r="N406" s="30">
        <v>45278</v>
      </c>
      <c r="O406" s="30">
        <v>45278</v>
      </c>
      <c r="P406" s="1">
        <v>0.5</v>
      </c>
      <c r="Q406" s="1">
        <v>0.5</v>
      </c>
      <c r="R406" s="1">
        <v>0</v>
      </c>
      <c r="S406" s="1">
        <v>0</v>
      </c>
      <c r="T406" s="1">
        <v>100</v>
      </c>
      <c r="U406" s="31">
        <v>45278.442361111112</v>
      </c>
      <c r="V406" s="31">
        <v>45278.686111111114</v>
      </c>
      <c r="W406" s="1" t="s">
        <v>1972</v>
      </c>
      <c r="Y406" s="1" t="s">
        <v>2318</v>
      </c>
      <c r="Z406" s="1" t="s">
        <v>924</v>
      </c>
      <c r="AA406" s="30">
        <v>45278</v>
      </c>
      <c r="AB406" s="30">
        <v>45278</v>
      </c>
      <c r="AC406" s="1" t="s">
        <v>42</v>
      </c>
      <c r="AD406" s="1" t="s">
        <v>2007</v>
      </c>
      <c r="AE406" s="1" t="s">
        <v>938</v>
      </c>
      <c r="AF406" s="1" t="s">
        <v>939</v>
      </c>
      <c r="AG406" s="29">
        <v>1</v>
      </c>
      <c r="AH406" s="1" t="s">
        <v>947</v>
      </c>
      <c r="AI406" s="1" t="s">
        <v>928</v>
      </c>
      <c r="AJ406" s="1" t="s">
        <v>929</v>
      </c>
      <c r="AK406" s="1">
        <v>1</v>
      </c>
      <c r="AL406" s="1">
        <v>1</v>
      </c>
      <c r="AM406" s="1" t="s">
        <v>919</v>
      </c>
      <c r="AO406" s="1" t="s">
        <v>919</v>
      </c>
    </row>
    <row r="407" spans="1:41">
      <c r="A407" s="1">
        <v>137810</v>
      </c>
      <c r="B407" s="1" t="s">
        <v>904</v>
      </c>
      <c r="C407" s="1" t="s">
        <v>905</v>
      </c>
      <c r="F407" s="1" t="s">
        <v>885</v>
      </c>
      <c r="G407" s="1" t="s">
        <v>1205</v>
      </c>
      <c r="H407" s="1" t="s">
        <v>2319</v>
      </c>
      <c r="I407" s="1" t="s">
        <v>1972</v>
      </c>
      <c r="J407" s="1" t="s">
        <v>1972</v>
      </c>
      <c r="K407" s="31">
        <v>45278.686805555553</v>
      </c>
      <c r="N407" s="30">
        <v>45278</v>
      </c>
      <c r="O407" s="30">
        <v>45278</v>
      </c>
      <c r="R407" s="1">
        <v>0</v>
      </c>
      <c r="S407" s="1">
        <v>0</v>
      </c>
      <c r="T407" s="1">
        <v>100</v>
      </c>
      <c r="U407" s="31">
        <v>45278.44027777778</v>
      </c>
      <c r="V407" s="31">
        <v>45278.686805555553</v>
      </c>
      <c r="W407" s="1" t="s">
        <v>1972</v>
      </c>
      <c r="Y407" s="1" t="s">
        <v>2320</v>
      </c>
      <c r="Z407" s="1" t="s">
        <v>911</v>
      </c>
      <c r="AA407" s="30">
        <v>45278</v>
      </c>
      <c r="AB407" s="30">
        <v>45278</v>
      </c>
      <c r="AC407" s="1" t="s">
        <v>42</v>
      </c>
      <c r="AD407" s="1" t="s">
        <v>2007</v>
      </c>
      <c r="AE407" s="1" t="s">
        <v>938</v>
      </c>
      <c r="AF407" s="1" t="s">
        <v>939</v>
      </c>
      <c r="AG407" s="29">
        <v>1</v>
      </c>
      <c r="AH407" s="1" t="s">
        <v>947</v>
      </c>
      <c r="AI407" s="1" t="s">
        <v>928</v>
      </c>
      <c r="AJ407" s="1" t="s">
        <v>929</v>
      </c>
      <c r="AK407" s="1">
        <v>1</v>
      </c>
      <c r="AL407" s="1">
        <v>1</v>
      </c>
      <c r="AM407" s="1" t="s">
        <v>919</v>
      </c>
      <c r="AO407" s="1" t="s">
        <v>919</v>
      </c>
    </row>
    <row r="408" spans="1:41">
      <c r="A408" s="1">
        <v>137680</v>
      </c>
      <c r="B408" s="1" t="s">
        <v>904</v>
      </c>
      <c r="C408" s="1" t="s">
        <v>905</v>
      </c>
      <c r="F408" s="1" t="s">
        <v>885</v>
      </c>
      <c r="G408" s="1" t="s">
        <v>1205</v>
      </c>
      <c r="H408" s="1" t="s">
        <v>2321</v>
      </c>
      <c r="I408" s="1" t="s">
        <v>1972</v>
      </c>
      <c r="J408" s="1" t="s">
        <v>1972</v>
      </c>
      <c r="K408" s="31">
        <v>45278.683333333334</v>
      </c>
      <c r="N408" s="30">
        <v>45275</v>
      </c>
      <c r="O408" s="30">
        <v>45278</v>
      </c>
      <c r="R408" s="1">
        <v>0</v>
      </c>
      <c r="S408" s="1">
        <v>0</v>
      </c>
      <c r="T408" s="1">
        <v>100</v>
      </c>
      <c r="U408" s="31">
        <v>45275.7</v>
      </c>
      <c r="V408" s="31">
        <v>45278.683333333334</v>
      </c>
      <c r="W408" s="1" t="s">
        <v>1972</v>
      </c>
      <c r="Y408" s="1" t="s">
        <v>2322</v>
      </c>
      <c r="Z408" s="1" t="s">
        <v>924</v>
      </c>
      <c r="AA408" s="30">
        <v>45278</v>
      </c>
      <c r="AB408" s="30">
        <v>45278</v>
      </c>
      <c r="AC408" s="1" t="s">
        <v>72</v>
      </c>
      <c r="AD408" s="1" t="s">
        <v>2007</v>
      </c>
      <c r="AE408" s="1" t="s">
        <v>938</v>
      </c>
      <c r="AF408" s="1" t="s">
        <v>939</v>
      </c>
      <c r="AG408" s="29">
        <v>1</v>
      </c>
      <c r="AH408" s="1" t="s">
        <v>994</v>
      </c>
      <c r="AI408" s="1" t="s">
        <v>928</v>
      </c>
      <c r="AJ408" s="1" t="s">
        <v>929</v>
      </c>
      <c r="AK408" s="1" t="s">
        <v>2323</v>
      </c>
      <c r="AL408" s="1" t="s">
        <v>2324</v>
      </c>
      <c r="AM408" s="1" t="s">
        <v>919</v>
      </c>
      <c r="AO408" s="1" t="s">
        <v>919</v>
      </c>
    </row>
    <row r="409" spans="1:41">
      <c r="A409" s="1">
        <v>137678</v>
      </c>
      <c r="B409" s="1" t="s">
        <v>904</v>
      </c>
      <c r="C409" s="1" t="s">
        <v>905</v>
      </c>
      <c r="F409" s="1" t="s">
        <v>885</v>
      </c>
      <c r="G409" s="1" t="s">
        <v>906</v>
      </c>
      <c r="H409" s="1" t="s">
        <v>2325</v>
      </c>
      <c r="I409" s="1" t="s">
        <v>1972</v>
      </c>
      <c r="J409" s="1" t="s">
        <v>1972</v>
      </c>
      <c r="K409" s="31">
        <v>45278.449305555558</v>
      </c>
      <c r="N409" s="30">
        <v>45275</v>
      </c>
      <c r="O409" s="30">
        <v>45278</v>
      </c>
      <c r="R409" s="1">
        <v>0</v>
      </c>
      <c r="S409" s="1">
        <v>0</v>
      </c>
      <c r="T409" s="1">
        <v>100</v>
      </c>
      <c r="U409" s="31">
        <v>45275.688194444447</v>
      </c>
      <c r="V409" s="31">
        <v>45278.449305555558</v>
      </c>
      <c r="W409" s="1" t="s">
        <v>1928</v>
      </c>
      <c r="Y409" s="1" t="s">
        <v>2326</v>
      </c>
      <c r="Z409" s="1" t="s">
        <v>924</v>
      </c>
      <c r="AA409" s="30">
        <v>45275</v>
      </c>
      <c r="AB409" s="30">
        <v>45275</v>
      </c>
      <c r="AC409" s="1" t="s">
        <v>42</v>
      </c>
      <c r="AD409" s="1" t="s">
        <v>2007</v>
      </c>
      <c r="AE409" s="1" t="s">
        <v>938</v>
      </c>
      <c r="AF409" s="1" t="s">
        <v>939</v>
      </c>
      <c r="AG409" s="29">
        <v>1</v>
      </c>
      <c r="AH409" s="1" t="s">
        <v>928</v>
      </c>
      <c r="AI409" s="1" t="s">
        <v>928</v>
      </c>
      <c r="AJ409" s="1" t="s">
        <v>1313</v>
      </c>
      <c r="AK409" s="1">
        <v>1</v>
      </c>
      <c r="AL409" s="1">
        <v>1</v>
      </c>
      <c r="AM409" s="1" t="s">
        <v>919</v>
      </c>
      <c r="AO409" s="1" t="s">
        <v>919</v>
      </c>
    </row>
    <row r="410" spans="1:41">
      <c r="A410" s="1">
        <v>137672</v>
      </c>
      <c r="B410" s="1" t="s">
        <v>904</v>
      </c>
      <c r="C410" s="1" t="s">
        <v>905</v>
      </c>
      <c r="F410" s="1" t="s">
        <v>885</v>
      </c>
      <c r="G410" s="1" t="s">
        <v>1205</v>
      </c>
      <c r="H410" s="1" t="s">
        <v>2327</v>
      </c>
      <c r="I410" s="1" t="s">
        <v>1972</v>
      </c>
      <c r="J410" s="1" t="s">
        <v>1972</v>
      </c>
      <c r="K410" s="31">
        <v>45279.401388888888</v>
      </c>
      <c r="N410" s="30">
        <v>45275</v>
      </c>
      <c r="O410" s="30">
        <v>45278</v>
      </c>
      <c r="R410" s="1">
        <v>0</v>
      </c>
      <c r="S410" s="1">
        <v>0</v>
      </c>
      <c r="T410" s="1">
        <v>100</v>
      </c>
      <c r="U410" s="31">
        <v>45275.606249999997</v>
      </c>
      <c r="V410" s="31">
        <v>45279.401388888888</v>
      </c>
      <c r="W410" s="1" t="s">
        <v>1972</v>
      </c>
      <c r="Z410" s="1" t="s">
        <v>1046</v>
      </c>
      <c r="AA410" s="30">
        <v>45278</v>
      </c>
      <c r="AB410" s="30">
        <v>45278</v>
      </c>
      <c r="AC410" s="1" t="s">
        <v>42</v>
      </c>
      <c r="AD410" s="1" t="s">
        <v>2007</v>
      </c>
      <c r="AE410" s="1" t="s">
        <v>938</v>
      </c>
      <c r="AF410" s="1" t="s">
        <v>939</v>
      </c>
      <c r="AG410" s="29">
        <v>1</v>
      </c>
      <c r="AH410" s="1" t="s">
        <v>947</v>
      </c>
      <c r="AI410" s="1" t="s">
        <v>928</v>
      </c>
      <c r="AJ410" s="1" t="s">
        <v>929</v>
      </c>
      <c r="AK410" s="1" t="s">
        <v>2328</v>
      </c>
      <c r="AL410" s="1" t="s">
        <v>2329</v>
      </c>
      <c r="AM410" s="1" t="s">
        <v>919</v>
      </c>
      <c r="AO410" s="1" t="s">
        <v>919</v>
      </c>
    </row>
    <row r="411" spans="1:41">
      <c r="A411" s="1">
        <v>137671</v>
      </c>
      <c r="B411" s="1" t="s">
        <v>904</v>
      </c>
      <c r="C411" s="1" t="s">
        <v>905</v>
      </c>
      <c r="F411" s="1" t="s">
        <v>885</v>
      </c>
      <c r="G411" s="1" t="s">
        <v>906</v>
      </c>
      <c r="H411" s="1" t="s">
        <v>2330</v>
      </c>
      <c r="I411" s="1" t="s">
        <v>1972</v>
      </c>
      <c r="J411" s="1" t="s">
        <v>1972</v>
      </c>
      <c r="K411" s="31">
        <v>45278.681944444441</v>
      </c>
      <c r="N411" s="30">
        <v>45275</v>
      </c>
      <c r="O411" s="30">
        <v>45278</v>
      </c>
      <c r="R411" s="1">
        <v>0</v>
      </c>
      <c r="S411" s="1">
        <v>0</v>
      </c>
      <c r="T411" s="1">
        <v>100</v>
      </c>
      <c r="U411" s="31">
        <v>45275.602777777778</v>
      </c>
      <c r="V411" s="31">
        <v>45278.681944444441</v>
      </c>
      <c r="W411" s="1" t="s">
        <v>1972</v>
      </c>
      <c r="Y411" s="1" t="s">
        <v>2331</v>
      </c>
      <c r="Z411" s="1" t="s">
        <v>924</v>
      </c>
      <c r="AA411" s="30">
        <v>45275</v>
      </c>
      <c r="AB411" s="30">
        <v>45275</v>
      </c>
      <c r="AC411" s="1" t="s">
        <v>42</v>
      </c>
      <c r="AD411" s="1" t="s">
        <v>2007</v>
      </c>
      <c r="AE411" s="1" t="s">
        <v>938</v>
      </c>
      <c r="AF411" s="1" t="s">
        <v>939</v>
      </c>
      <c r="AG411" s="29">
        <v>1</v>
      </c>
      <c r="AH411" s="1" t="s">
        <v>947</v>
      </c>
      <c r="AI411" s="1" t="s">
        <v>928</v>
      </c>
      <c r="AJ411" s="1" t="s">
        <v>1313</v>
      </c>
      <c r="AK411" s="1">
        <v>1</v>
      </c>
      <c r="AL411" s="1">
        <v>1</v>
      </c>
      <c r="AM411" s="1" t="s">
        <v>919</v>
      </c>
      <c r="AO411" s="1" t="s">
        <v>919</v>
      </c>
    </row>
    <row r="412" spans="1:41">
      <c r="A412" s="1">
        <v>137574</v>
      </c>
      <c r="B412" s="1" t="s">
        <v>904</v>
      </c>
      <c r="C412" s="1" t="s">
        <v>905</v>
      </c>
      <c r="F412" s="1" t="s">
        <v>885</v>
      </c>
      <c r="G412" s="1" t="s">
        <v>906</v>
      </c>
      <c r="H412" s="1" t="s">
        <v>2332</v>
      </c>
      <c r="I412" s="1" t="s">
        <v>1972</v>
      </c>
      <c r="J412" s="1" t="s">
        <v>1972</v>
      </c>
      <c r="K412" s="31">
        <v>45278.683333333334</v>
      </c>
      <c r="N412" s="30">
        <v>45273</v>
      </c>
      <c r="O412" s="30">
        <v>45274</v>
      </c>
      <c r="R412" s="1">
        <v>0</v>
      </c>
      <c r="S412" s="1">
        <v>0</v>
      </c>
      <c r="T412" s="1">
        <v>100</v>
      </c>
      <c r="U412" s="31">
        <v>45273.477083333331</v>
      </c>
      <c r="V412" s="31">
        <v>45278.683333333334</v>
      </c>
      <c r="W412" s="1" t="s">
        <v>1972</v>
      </c>
      <c r="Y412" s="1" t="s">
        <v>2333</v>
      </c>
      <c r="Z412" s="1" t="s">
        <v>924</v>
      </c>
      <c r="AA412" s="30">
        <v>45278</v>
      </c>
      <c r="AB412" s="30">
        <v>45278</v>
      </c>
      <c r="AC412" s="1" t="s">
        <v>68</v>
      </c>
      <c r="AD412" s="1" t="s">
        <v>2007</v>
      </c>
      <c r="AE412" s="1" t="s">
        <v>938</v>
      </c>
      <c r="AF412" s="1" t="s">
        <v>939</v>
      </c>
      <c r="AG412" s="29">
        <v>1</v>
      </c>
      <c r="AH412" s="1" t="s">
        <v>914</v>
      </c>
      <c r="AI412" s="1" t="s">
        <v>928</v>
      </c>
      <c r="AJ412" s="1" t="s">
        <v>1313</v>
      </c>
      <c r="AK412" s="1" t="s">
        <v>2334</v>
      </c>
      <c r="AL412" s="1" t="s">
        <v>2335</v>
      </c>
      <c r="AM412" s="1" t="s">
        <v>919</v>
      </c>
      <c r="AO412" s="1" t="s">
        <v>919</v>
      </c>
    </row>
    <row r="413" spans="1:41">
      <c r="A413" s="1">
        <v>137539</v>
      </c>
      <c r="B413" s="1" t="s">
        <v>904</v>
      </c>
      <c r="C413" s="1" t="s">
        <v>905</v>
      </c>
      <c r="F413" s="1" t="s">
        <v>885</v>
      </c>
      <c r="G413" s="1" t="s">
        <v>906</v>
      </c>
      <c r="H413" s="1" t="s">
        <v>2336</v>
      </c>
      <c r="I413" s="1" t="s">
        <v>1972</v>
      </c>
      <c r="J413" s="1" t="s">
        <v>1972</v>
      </c>
      <c r="K413" s="31">
        <v>45278.681944444441</v>
      </c>
      <c r="M413" s="1" t="s">
        <v>1350</v>
      </c>
      <c r="N413" s="30">
        <v>45272</v>
      </c>
      <c r="O413" s="30">
        <v>45273</v>
      </c>
      <c r="R413" s="1">
        <v>0</v>
      </c>
      <c r="S413" s="1">
        <v>0</v>
      </c>
      <c r="T413" s="1">
        <v>100</v>
      </c>
      <c r="U413" s="31">
        <v>45272.59375</v>
      </c>
      <c r="V413" s="31">
        <v>45278.681944444441</v>
      </c>
      <c r="W413" s="1" t="s">
        <v>1972</v>
      </c>
      <c r="Y413" s="1" t="s">
        <v>2337</v>
      </c>
      <c r="Z413" s="1" t="s">
        <v>924</v>
      </c>
      <c r="AA413" s="30">
        <v>45274</v>
      </c>
      <c r="AB413" s="30">
        <v>45274</v>
      </c>
      <c r="AC413" s="1" t="s">
        <v>50</v>
      </c>
      <c r="AD413" s="1" t="s">
        <v>2007</v>
      </c>
      <c r="AE413" s="1" t="s">
        <v>938</v>
      </c>
      <c r="AF413" s="1" t="s">
        <v>939</v>
      </c>
      <c r="AG413" s="29">
        <v>1</v>
      </c>
      <c r="AH413" s="1" t="s">
        <v>994</v>
      </c>
      <c r="AI413" s="1" t="s">
        <v>928</v>
      </c>
      <c r="AJ413" s="1" t="s">
        <v>948</v>
      </c>
      <c r="AK413" s="1" t="s">
        <v>2338</v>
      </c>
      <c r="AL413" s="1" t="s">
        <v>2339</v>
      </c>
      <c r="AM413" s="1" t="s">
        <v>919</v>
      </c>
      <c r="AO413" s="1" t="s">
        <v>919</v>
      </c>
    </row>
    <row r="414" spans="1:41">
      <c r="A414" s="1">
        <v>137537</v>
      </c>
      <c r="B414" s="1" t="s">
        <v>904</v>
      </c>
      <c r="C414" s="1" t="s">
        <v>905</v>
      </c>
      <c r="F414" s="1" t="s">
        <v>885</v>
      </c>
      <c r="G414" s="1" t="s">
        <v>906</v>
      </c>
      <c r="H414" s="1" t="s">
        <v>2340</v>
      </c>
      <c r="I414" s="1" t="s">
        <v>1972</v>
      </c>
      <c r="J414" s="1" t="s">
        <v>1972</v>
      </c>
      <c r="K414" s="31">
        <v>45278.441666666666</v>
      </c>
      <c r="M414" s="1" t="s">
        <v>1350</v>
      </c>
      <c r="N414" s="30">
        <v>45272</v>
      </c>
      <c r="O414" s="30">
        <v>45273</v>
      </c>
      <c r="R414" s="1">
        <v>0</v>
      </c>
      <c r="S414" s="1">
        <v>0</v>
      </c>
      <c r="T414" s="1">
        <v>100</v>
      </c>
      <c r="U414" s="31">
        <v>45272.591666666667</v>
      </c>
      <c r="V414" s="31">
        <v>45278.441666666666</v>
      </c>
      <c r="W414" s="1" t="s">
        <v>1928</v>
      </c>
      <c r="Y414" s="1" t="s">
        <v>2341</v>
      </c>
      <c r="Z414" s="1" t="s">
        <v>924</v>
      </c>
      <c r="AA414" s="30">
        <v>45274</v>
      </c>
      <c r="AB414" s="30">
        <v>45274</v>
      </c>
      <c r="AC414" s="1" t="s">
        <v>44</v>
      </c>
      <c r="AD414" s="1" t="s">
        <v>2007</v>
      </c>
      <c r="AE414" s="1" t="s">
        <v>938</v>
      </c>
      <c r="AF414" s="1" t="s">
        <v>939</v>
      </c>
      <c r="AG414" s="29">
        <v>1</v>
      </c>
      <c r="AH414" s="1" t="s">
        <v>994</v>
      </c>
      <c r="AI414" s="1" t="s">
        <v>928</v>
      </c>
      <c r="AJ414" s="1" t="s">
        <v>948</v>
      </c>
      <c r="AK414" s="1" t="s">
        <v>2338</v>
      </c>
      <c r="AL414" s="1" t="s">
        <v>2339</v>
      </c>
      <c r="AM414" s="1" t="s">
        <v>919</v>
      </c>
      <c r="AO414" s="1" t="s">
        <v>919</v>
      </c>
    </row>
    <row r="415" spans="1:41">
      <c r="A415" s="1">
        <v>137411</v>
      </c>
      <c r="B415" s="1" t="s">
        <v>904</v>
      </c>
      <c r="C415" s="1" t="s">
        <v>905</v>
      </c>
      <c r="F415" s="1" t="s">
        <v>885</v>
      </c>
      <c r="G415" s="1" t="s">
        <v>906</v>
      </c>
      <c r="H415" s="1" t="s">
        <v>2342</v>
      </c>
      <c r="I415" s="1" t="s">
        <v>1101</v>
      </c>
      <c r="J415" s="1" t="s">
        <v>1972</v>
      </c>
      <c r="K415" s="31">
        <v>45278.681944444441</v>
      </c>
      <c r="M415" s="1" t="s">
        <v>1350</v>
      </c>
      <c r="N415" s="28">
        <v>45267</v>
      </c>
      <c r="O415" s="30">
        <v>45272</v>
      </c>
      <c r="R415" s="1">
        <v>0</v>
      </c>
      <c r="S415" s="1">
        <v>0</v>
      </c>
      <c r="T415" s="1">
        <v>100</v>
      </c>
      <c r="U415" s="27">
        <v>45267.65625</v>
      </c>
      <c r="V415" s="31">
        <v>45278.681944444441</v>
      </c>
      <c r="W415" s="1" t="s">
        <v>1972</v>
      </c>
      <c r="Y415" s="1" t="s">
        <v>2343</v>
      </c>
      <c r="Z415" s="1" t="s">
        <v>924</v>
      </c>
      <c r="AA415" s="30">
        <v>45275</v>
      </c>
      <c r="AB415" s="30">
        <v>45275</v>
      </c>
      <c r="AC415" s="1" t="s">
        <v>2344</v>
      </c>
      <c r="AD415" s="1" t="s">
        <v>2007</v>
      </c>
      <c r="AF415" s="1" t="s">
        <v>939</v>
      </c>
      <c r="AG415" s="29">
        <v>1</v>
      </c>
      <c r="AH415" s="1" t="s">
        <v>928</v>
      </c>
      <c r="AI415" s="1" t="s">
        <v>928</v>
      </c>
      <c r="AJ415" s="1" t="s">
        <v>1313</v>
      </c>
      <c r="AK415" s="1">
        <v>1</v>
      </c>
      <c r="AL415" s="1">
        <v>1</v>
      </c>
      <c r="AM415" s="1" t="s">
        <v>919</v>
      </c>
      <c r="AO415" s="1" t="s">
        <v>919</v>
      </c>
    </row>
  </sheetData>
  <autoFilter ref="A1:AQ415" xr:uid="{00000000-0009-0000-0000-000006000000}"/>
  <phoneticPr fontId="2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30"/>
  <sheetViews>
    <sheetView workbookViewId="0"/>
  </sheetViews>
  <sheetFormatPr defaultColWidth="11.09765625" defaultRowHeight="15" customHeight="1"/>
  <cols>
    <col min="6" max="6" width="70.09765625" customWidth="1"/>
    <col min="12" max="12" width="24.5" customWidth="1"/>
  </cols>
  <sheetData>
    <row r="1" spans="1:12">
      <c r="A1" s="1" t="s">
        <v>18</v>
      </c>
      <c r="B1" s="1" t="s">
        <v>865</v>
      </c>
      <c r="C1" s="1" t="s">
        <v>866</v>
      </c>
      <c r="D1" s="1" t="s">
        <v>869</v>
      </c>
      <c r="E1" s="1" t="s">
        <v>870</v>
      </c>
      <c r="F1" s="1" t="s">
        <v>871</v>
      </c>
      <c r="G1" s="1" t="s">
        <v>873</v>
      </c>
      <c r="H1" s="1" t="s">
        <v>872</v>
      </c>
      <c r="I1" s="1" t="s">
        <v>877</v>
      </c>
      <c r="J1" s="1" t="s">
        <v>878</v>
      </c>
      <c r="K1" s="1" t="s">
        <v>883</v>
      </c>
      <c r="L1" s="1" t="s">
        <v>19</v>
      </c>
    </row>
    <row r="2" spans="1:12">
      <c r="A2" s="1">
        <v>147354</v>
      </c>
      <c r="B2" s="1" t="s">
        <v>904</v>
      </c>
      <c r="C2" s="1" t="s">
        <v>2345</v>
      </c>
      <c r="D2" s="1" t="s">
        <v>2346</v>
      </c>
      <c r="E2" s="1" t="s">
        <v>906</v>
      </c>
      <c r="F2" s="1" t="s">
        <v>2347</v>
      </c>
      <c r="G2" s="1" t="s">
        <v>922</v>
      </c>
      <c r="H2" s="1" t="s">
        <v>908</v>
      </c>
      <c r="I2" s="28">
        <v>45433</v>
      </c>
      <c r="J2" s="28">
        <v>45436</v>
      </c>
      <c r="K2" s="1">
        <v>0</v>
      </c>
      <c r="L2" s="1" t="s">
        <v>69</v>
      </c>
    </row>
    <row r="3" spans="1:12">
      <c r="A3" s="1">
        <v>146658</v>
      </c>
      <c r="B3" s="1" t="s">
        <v>904</v>
      </c>
      <c r="C3" s="1" t="s">
        <v>2345</v>
      </c>
      <c r="D3" s="1" t="s">
        <v>885</v>
      </c>
      <c r="E3" s="1" t="s">
        <v>906</v>
      </c>
      <c r="F3" s="1" t="s">
        <v>2348</v>
      </c>
      <c r="G3" s="1" t="s">
        <v>922</v>
      </c>
      <c r="H3" s="1" t="s">
        <v>908</v>
      </c>
      <c r="I3" s="28">
        <v>45425</v>
      </c>
      <c r="J3" s="28">
        <v>45429</v>
      </c>
      <c r="K3" s="1">
        <v>100</v>
      </c>
      <c r="L3" s="1" t="s">
        <v>68</v>
      </c>
    </row>
    <row r="4" spans="1:12">
      <c r="A4" s="1">
        <v>144316</v>
      </c>
      <c r="B4" s="1" t="s">
        <v>904</v>
      </c>
      <c r="C4" s="1" t="s">
        <v>2345</v>
      </c>
      <c r="D4" s="1" t="s">
        <v>2349</v>
      </c>
      <c r="E4" s="1" t="s">
        <v>906</v>
      </c>
      <c r="F4" s="1" t="s">
        <v>2350</v>
      </c>
      <c r="G4" s="1" t="s">
        <v>908</v>
      </c>
      <c r="H4" s="1" t="s">
        <v>922</v>
      </c>
      <c r="I4" s="28">
        <v>45384</v>
      </c>
      <c r="J4" s="28">
        <v>45432</v>
      </c>
      <c r="K4" s="1">
        <v>100</v>
      </c>
      <c r="L4" s="1" t="s">
        <v>98</v>
      </c>
    </row>
    <row r="5" spans="1:12">
      <c r="A5" s="1">
        <v>144281</v>
      </c>
      <c r="B5" s="1" t="s">
        <v>904</v>
      </c>
      <c r="C5" s="1" t="s">
        <v>2345</v>
      </c>
      <c r="D5" s="1" t="s">
        <v>885</v>
      </c>
      <c r="E5" s="1" t="s">
        <v>906</v>
      </c>
      <c r="F5" s="1" t="s">
        <v>2351</v>
      </c>
      <c r="G5" s="1" t="s">
        <v>908</v>
      </c>
      <c r="H5" s="1" t="s">
        <v>921</v>
      </c>
      <c r="I5" s="28">
        <v>45384</v>
      </c>
      <c r="J5" s="28">
        <v>45394</v>
      </c>
      <c r="K5" s="1">
        <v>100</v>
      </c>
      <c r="L5" s="32" t="s">
        <v>61</v>
      </c>
    </row>
    <row r="6" spans="1:12">
      <c r="A6" s="1">
        <v>144245</v>
      </c>
      <c r="B6" s="1" t="s">
        <v>904</v>
      </c>
      <c r="C6" s="1" t="s">
        <v>2345</v>
      </c>
      <c r="D6" s="1" t="s">
        <v>885</v>
      </c>
      <c r="E6" s="1" t="s">
        <v>906</v>
      </c>
      <c r="F6" s="1" t="s">
        <v>2352</v>
      </c>
      <c r="G6" s="1" t="s">
        <v>908</v>
      </c>
      <c r="H6" s="1" t="s">
        <v>921</v>
      </c>
      <c r="I6" s="28">
        <v>45383</v>
      </c>
      <c r="J6" s="28">
        <v>45399</v>
      </c>
      <c r="K6" s="1">
        <v>100</v>
      </c>
      <c r="L6" s="32" t="s">
        <v>55</v>
      </c>
    </row>
    <row r="7" spans="1:12">
      <c r="A7" s="1">
        <v>144244</v>
      </c>
      <c r="B7" s="1" t="s">
        <v>904</v>
      </c>
      <c r="C7" s="1" t="s">
        <v>2345</v>
      </c>
      <c r="D7" s="1" t="s">
        <v>885</v>
      </c>
      <c r="E7" s="1" t="s">
        <v>906</v>
      </c>
      <c r="F7" s="1" t="s">
        <v>2353</v>
      </c>
      <c r="G7" s="1" t="s">
        <v>908</v>
      </c>
      <c r="H7" s="1" t="s">
        <v>981</v>
      </c>
      <c r="I7" s="28">
        <v>45384</v>
      </c>
      <c r="J7" s="28">
        <v>45392</v>
      </c>
      <c r="K7" s="1">
        <v>100</v>
      </c>
      <c r="L7" s="1" t="s">
        <v>2354</v>
      </c>
    </row>
    <row r="8" spans="1:12">
      <c r="A8" s="1">
        <v>144091</v>
      </c>
      <c r="B8" s="1" t="s">
        <v>904</v>
      </c>
      <c r="C8" s="1" t="s">
        <v>2345</v>
      </c>
      <c r="D8" s="1" t="s">
        <v>885</v>
      </c>
      <c r="E8" s="1" t="s">
        <v>906</v>
      </c>
      <c r="F8" s="1" t="s">
        <v>2355</v>
      </c>
      <c r="G8" s="1" t="s">
        <v>908</v>
      </c>
      <c r="H8" s="1" t="s">
        <v>909</v>
      </c>
      <c r="I8" s="28">
        <v>45379</v>
      </c>
      <c r="J8" s="28">
        <v>45380</v>
      </c>
      <c r="K8" s="1">
        <v>100</v>
      </c>
      <c r="L8" s="32" t="s">
        <v>71</v>
      </c>
    </row>
    <row r="9" spans="1:12">
      <c r="A9" s="1">
        <v>142954</v>
      </c>
      <c r="B9" s="1" t="s">
        <v>904</v>
      </c>
      <c r="C9" s="1" t="s">
        <v>2345</v>
      </c>
      <c r="D9" s="1" t="s">
        <v>885</v>
      </c>
      <c r="E9" s="1" t="s">
        <v>906</v>
      </c>
      <c r="F9" s="1" t="s">
        <v>2356</v>
      </c>
      <c r="G9" s="1" t="s">
        <v>908</v>
      </c>
      <c r="H9" s="1" t="s">
        <v>922</v>
      </c>
      <c r="I9" s="28">
        <v>45366</v>
      </c>
      <c r="J9" s="28">
        <v>45369</v>
      </c>
      <c r="K9" s="1">
        <v>100</v>
      </c>
      <c r="L9" s="32" t="s">
        <v>127</v>
      </c>
    </row>
    <row r="10" spans="1:12">
      <c r="A10" s="1">
        <v>142001</v>
      </c>
      <c r="B10" s="1" t="s">
        <v>904</v>
      </c>
      <c r="C10" s="1" t="s">
        <v>2345</v>
      </c>
      <c r="D10" s="1" t="s">
        <v>885</v>
      </c>
      <c r="E10" s="1" t="s">
        <v>906</v>
      </c>
      <c r="F10" s="1" t="s">
        <v>2357</v>
      </c>
      <c r="G10" s="1" t="s">
        <v>908</v>
      </c>
      <c r="H10" s="1" t="s">
        <v>946</v>
      </c>
      <c r="I10" s="28">
        <v>45351</v>
      </c>
      <c r="J10" s="28">
        <v>45351</v>
      </c>
      <c r="K10" s="1">
        <v>100</v>
      </c>
      <c r="L10" s="1" t="s">
        <v>81</v>
      </c>
    </row>
    <row r="11" spans="1:12">
      <c r="A11" s="1">
        <v>141979</v>
      </c>
      <c r="B11" s="1" t="s">
        <v>904</v>
      </c>
      <c r="C11" s="1" t="s">
        <v>2345</v>
      </c>
      <c r="D11" s="1" t="s">
        <v>885</v>
      </c>
      <c r="E11" s="1" t="s">
        <v>906</v>
      </c>
      <c r="F11" s="1" t="s">
        <v>2358</v>
      </c>
      <c r="G11" s="1" t="s">
        <v>908</v>
      </c>
      <c r="H11" s="1" t="s">
        <v>981</v>
      </c>
      <c r="I11" s="28">
        <v>45351</v>
      </c>
      <c r="J11" s="28">
        <v>45355</v>
      </c>
      <c r="K11" s="1">
        <v>100</v>
      </c>
      <c r="L11" s="32" t="s">
        <v>142</v>
      </c>
    </row>
    <row r="12" spans="1:12">
      <c r="A12" s="1">
        <v>141978</v>
      </c>
      <c r="B12" s="1" t="s">
        <v>904</v>
      </c>
      <c r="C12" s="1" t="s">
        <v>2345</v>
      </c>
      <c r="D12" s="1" t="s">
        <v>885</v>
      </c>
      <c r="E12" s="1" t="s">
        <v>906</v>
      </c>
      <c r="F12" s="1" t="s">
        <v>2359</v>
      </c>
      <c r="G12" s="1" t="s">
        <v>908</v>
      </c>
      <c r="H12" s="1" t="s">
        <v>981</v>
      </c>
      <c r="I12" s="28">
        <v>45351</v>
      </c>
      <c r="J12" s="28">
        <v>45352</v>
      </c>
      <c r="K12" s="1">
        <v>100</v>
      </c>
      <c r="L12" s="32" t="s">
        <v>142</v>
      </c>
    </row>
    <row r="13" spans="1:12">
      <c r="A13" s="1">
        <v>141936</v>
      </c>
      <c r="B13" s="1" t="s">
        <v>904</v>
      </c>
      <c r="C13" s="1" t="s">
        <v>2345</v>
      </c>
      <c r="D13" s="1" t="s">
        <v>885</v>
      </c>
      <c r="E13" s="1" t="s">
        <v>906</v>
      </c>
      <c r="F13" s="1" t="s">
        <v>2360</v>
      </c>
      <c r="G13" s="1" t="s">
        <v>908</v>
      </c>
      <c r="H13" s="1" t="s">
        <v>921</v>
      </c>
      <c r="I13" s="28">
        <v>45350</v>
      </c>
      <c r="J13" s="28">
        <v>45357</v>
      </c>
      <c r="K13" s="1">
        <v>100</v>
      </c>
      <c r="L13" s="32" t="s">
        <v>40</v>
      </c>
    </row>
    <row r="14" spans="1:12">
      <c r="A14" s="1">
        <v>141931</v>
      </c>
      <c r="B14" s="1" t="s">
        <v>904</v>
      </c>
      <c r="C14" s="1" t="s">
        <v>2345</v>
      </c>
      <c r="D14" s="1" t="s">
        <v>885</v>
      </c>
      <c r="E14" s="1" t="s">
        <v>906</v>
      </c>
      <c r="F14" s="1" t="s">
        <v>2361</v>
      </c>
      <c r="G14" s="1" t="s">
        <v>908</v>
      </c>
      <c r="H14" s="1" t="s">
        <v>946</v>
      </c>
      <c r="I14" s="28">
        <v>45350</v>
      </c>
      <c r="J14" s="28">
        <v>45351</v>
      </c>
      <c r="K14" s="1">
        <v>100</v>
      </c>
      <c r="L14" s="32" t="s">
        <v>129</v>
      </c>
    </row>
    <row r="15" spans="1:12">
      <c r="A15" s="1">
        <v>141801</v>
      </c>
      <c r="B15" s="1" t="s">
        <v>904</v>
      </c>
      <c r="C15" s="1" t="s">
        <v>2345</v>
      </c>
      <c r="D15" s="1" t="s">
        <v>885</v>
      </c>
      <c r="E15" s="1" t="s">
        <v>1042</v>
      </c>
      <c r="F15" s="1" t="s">
        <v>2362</v>
      </c>
      <c r="G15" s="1" t="s">
        <v>981</v>
      </c>
      <c r="H15" s="1" t="s">
        <v>981</v>
      </c>
      <c r="I15" s="28">
        <v>45348</v>
      </c>
      <c r="J15" s="28">
        <v>45366</v>
      </c>
      <c r="K15" s="1">
        <v>100</v>
      </c>
      <c r="L15" s="32" t="s">
        <v>2363</v>
      </c>
    </row>
    <row r="16" spans="1:12">
      <c r="A16" s="1">
        <v>141172</v>
      </c>
      <c r="B16" s="1" t="s">
        <v>904</v>
      </c>
      <c r="C16" s="1" t="s">
        <v>2345</v>
      </c>
      <c r="D16" s="1" t="s">
        <v>885</v>
      </c>
      <c r="E16" s="1" t="s">
        <v>906</v>
      </c>
      <c r="F16" s="1" t="s">
        <v>2364</v>
      </c>
      <c r="G16" s="1" t="s">
        <v>908</v>
      </c>
      <c r="H16" s="1" t="s">
        <v>922</v>
      </c>
      <c r="I16" s="28">
        <v>45341</v>
      </c>
      <c r="J16" s="28">
        <v>45351</v>
      </c>
      <c r="K16" s="1">
        <v>100</v>
      </c>
      <c r="L16" s="1" t="s">
        <v>76</v>
      </c>
    </row>
    <row r="17" spans="1:12">
      <c r="A17" s="1">
        <v>141171</v>
      </c>
      <c r="B17" s="1" t="s">
        <v>904</v>
      </c>
      <c r="C17" s="1" t="s">
        <v>2345</v>
      </c>
      <c r="D17" s="1" t="s">
        <v>885</v>
      </c>
      <c r="E17" s="1" t="s">
        <v>906</v>
      </c>
      <c r="F17" s="1" t="s">
        <v>2365</v>
      </c>
      <c r="G17" s="1" t="s">
        <v>908</v>
      </c>
      <c r="H17" s="1" t="s">
        <v>922</v>
      </c>
      <c r="I17" s="28">
        <v>45341</v>
      </c>
      <c r="J17" s="28">
        <v>45342</v>
      </c>
      <c r="K17" s="1">
        <v>100</v>
      </c>
      <c r="L17" s="1" t="s">
        <v>76</v>
      </c>
    </row>
    <row r="18" spans="1:12">
      <c r="A18" s="1">
        <v>141165</v>
      </c>
      <c r="B18" s="1" t="s">
        <v>904</v>
      </c>
      <c r="C18" s="1" t="s">
        <v>2345</v>
      </c>
      <c r="D18" s="1" t="s">
        <v>885</v>
      </c>
      <c r="E18" s="1" t="s">
        <v>906</v>
      </c>
      <c r="F18" s="1" t="s">
        <v>2366</v>
      </c>
      <c r="G18" s="1" t="s">
        <v>908</v>
      </c>
      <c r="H18" s="1" t="s">
        <v>922</v>
      </c>
      <c r="I18" s="28">
        <v>45341</v>
      </c>
      <c r="J18" s="28">
        <v>45342</v>
      </c>
      <c r="K18" s="1">
        <v>100</v>
      </c>
      <c r="L18" s="1" t="s">
        <v>79</v>
      </c>
    </row>
    <row r="19" spans="1:12">
      <c r="A19" s="1">
        <v>141161</v>
      </c>
      <c r="B19" s="1" t="s">
        <v>904</v>
      </c>
      <c r="C19" s="1" t="s">
        <v>2345</v>
      </c>
      <c r="D19" s="1" t="s">
        <v>885</v>
      </c>
      <c r="E19" s="1" t="s">
        <v>906</v>
      </c>
      <c r="F19" s="1" t="s">
        <v>2367</v>
      </c>
      <c r="G19" s="1" t="s">
        <v>908</v>
      </c>
      <c r="H19" s="1" t="s">
        <v>922</v>
      </c>
      <c r="I19" s="28">
        <v>45341</v>
      </c>
      <c r="J19" s="28">
        <v>45342</v>
      </c>
      <c r="K19" s="1">
        <v>100</v>
      </c>
      <c r="L19" s="1" t="s">
        <v>81</v>
      </c>
    </row>
    <row r="20" spans="1:12">
      <c r="A20" s="1">
        <v>141159</v>
      </c>
      <c r="B20" s="1" t="s">
        <v>904</v>
      </c>
      <c r="C20" s="1" t="s">
        <v>2345</v>
      </c>
      <c r="D20" s="1" t="s">
        <v>885</v>
      </c>
      <c r="E20" s="1" t="s">
        <v>906</v>
      </c>
      <c r="F20" s="1" t="s">
        <v>2368</v>
      </c>
      <c r="G20" s="1" t="s">
        <v>908</v>
      </c>
      <c r="H20" s="1" t="s">
        <v>922</v>
      </c>
      <c r="I20" s="28">
        <v>45341</v>
      </c>
      <c r="J20" s="28">
        <v>45342</v>
      </c>
      <c r="K20" s="1">
        <v>100</v>
      </c>
      <c r="L20" s="1" t="s">
        <v>81</v>
      </c>
    </row>
    <row r="21" spans="1:12">
      <c r="A21" s="1">
        <v>141158</v>
      </c>
      <c r="B21" s="1" t="s">
        <v>904</v>
      </c>
      <c r="C21" s="1" t="s">
        <v>2345</v>
      </c>
      <c r="D21" s="1" t="s">
        <v>2369</v>
      </c>
      <c r="E21" s="1" t="s">
        <v>906</v>
      </c>
      <c r="F21" s="1" t="s">
        <v>2370</v>
      </c>
      <c r="G21" s="1" t="s">
        <v>1223</v>
      </c>
      <c r="H21" s="1" t="s">
        <v>922</v>
      </c>
      <c r="I21" s="28">
        <v>45341</v>
      </c>
      <c r="J21" s="28">
        <v>45342</v>
      </c>
      <c r="K21" s="1">
        <v>0</v>
      </c>
      <c r="L21" s="1" t="s">
        <v>80</v>
      </c>
    </row>
    <row r="22" spans="1:12">
      <c r="A22" s="1">
        <v>141151</v>
      </c>
      <c r="B22" s="1" t="s">
        <v>904</v>
      </c>
      <c r="C22" s="1" t="s">
        <v>2345</v>
      </c>
      <c r="D22" s="1" t="s">
        <v>885</v>
      </c>
      <c r="E22" s="1" t="s">
        <v>906</v>
      </c>
      <c r="F22" s="1" t="s">
        <v>2371</v>
      </c>
      <c r="G22" s="1" t="s">
        <v>908</v>
      </c>
      <c r="H22" s="1" t="s">
        <v>922</v>
      </c>
      <c r="I22" s="28">
        <v>45341</v>
      </c>
      <c r="J22" s="28">
        <v>45342</v>
      </c>
      <c r="K22" s="1">
        <v>100</v>
      </c>
      <c r="L22" s="1" t="s">
        <v>84</v>
      </c>
    </row>
    <row r="23" spans="1:12">
      <c r="A23" s="1">
        <v>141149</v>
      </c>
      <c r="B23" s="1" t="s">
        <v>904</v>
      </c>
      <c r="C23" s="1" t="s">
        <v>2345</v>
      </c>
      <c r="D23" s="1" t="s">
        <v>885</v>
      </c>
      <c r="E23" s="1" t="s">
        <v>906</v>
      </c>
      <c r="F23" s="1" t="s">
        <v>2372</v>
      </c>
      <c r="G23" s="1" t="s">
        <v>908</v>
      </c>
      <c r="H23" s="1" t="s">
        <v>922</v>
      </c>
      <c r="I23" s="28">
        <v>45341</v>
      </c>
      <c r="J23" s="28">
        <v>45342</v>
      </c>
      <c r="K23" s="1">
        <v>100</v>
      </c>
      <c r="L23" s="32" t="s">
        <v>69</v>
      </c>
    </row>
    <row r="24" spans="1:12">
      <c r="A24" s="1">
        <v>141148</v>
      </c>
      <c r="B24" s="1" t="s">
        <v>904</v>
      </c>
      <c r="C24" s="1" t="s">
        <v>2345</v>
      </c>
      <c r="D24" s="1" t="s">
        <v>885</v>
      </c>
      <c r="E24" s="1" t="s">
        <v>906</v>
      </c>
      <c r="F24" s="1" t="s">
        <v>2373</v>
      </c>
      <c r="G24" s="1" t="s">
        <v>908</v>
      </c>
      <c r="H24" s="1" t="s">
        <v>922</v>
      </c>
      <c r="I24" s="28">
        <v>45341</v>
      </c>
      <c r="J24" s="28">
        <v>45342</v>
      </c>
      <c r="K24" s="1">
        <v>100</v>
      </c>
      <c r="L24" s="32" t="s">
        <v>69</v>
      </c>
    </row>
    <row r="25" spans="1:12">
      <c r="A25" s="1">
        <v>140350</v>
      </c>
      <c r="B25" s="1" t="s">
        <v>904</v>
      </c>
      <c r="C25" s="1" t="s">
        <v>2345</v>
      </c>
      <c r="D25" s="1" t="s">
        <v>885</v>
      </c>
      <c r="E25" s="1" t="s">
        <v>906</v>
      </c>
      <c r="F25" s="1" t="s">
        <v>2374</v>
      </c>
      <c r="G25" s="1" t="s">
        <v>922</v>
      </c>
      <c r="H25" s="1" t="s">
        <v>922</v>
      </c>
      <c r="I25" s="28">
        <v>45321</v>
      </c>
      <c r="J25" s="28">
        <v>45323</v>
      </c>
      <c r="K25" s="1">
        <v>100</v>
      </c>
      <c r="L25" s="1" t="s">
        <v>2375</v>
      </c>
    </row>
    <row r="26" spans="1:12">
      <c r="A26" s="1">
        <v>140172</v>
      </c>
      <c r="B26" s="1" t="s">
        <v>904</v>
      </c>
      <c r="C26" s="1" t="s">
        <v>2345</v>
      </c>
      <c r="D26" s="1" t="s">
        <v>885</v>
      </c>
      <c r="E26" s="1" t="s">
        <v>1042</v>
      </c>
      <c r="F26" s="1" t="s">
        <v>2376</v>
      </c>
      <c r="G26" s="1" t="s">
        <v>908</v>
      </c>
      <c r="H26" s="1" t="s">
        <v>981</v>
      </c>
      <c r="I26" s="28">
        <v>45384</v>
      </c>
      <c r="J26" s="28">
        <v>45398</v>
      </c>
      <c r="K26" s="1">
        <v>100</v>
      </c>
      <c r="L26" s="1" t="s">
        <v>988</v>
      </c>
    </row>
    <row r="27" spans="1:12">
      <c r="A27" s="1">
        <v>137963</v>
      </c>
      <c r="B27" s="1" t="s">
        <v>904</v>
      </c>
      <c r="C27" s="1" t="s">
        <v>2345</v>
      </c>
      <c r="D27" s="1" t="s">
        <v>885</v>
      </c>
      <c r="E27" s="1" t="s">
        <v>906</v>
      </c>
      <c r="F27" s="1" t="s">
        <v>2377</v>
      </c>
      <c r="G27" s="1" t="s">
        <v>908</v>
      </c>
      <c r="H27" s="1" t="s">
        <v>922</v>
      </c>
      <c r="I27" s="28">
        <v>45341</v>
      </c>
      <c r="J27" s="28">
        <v>45351</v>
      </c>
      <c r="K27" s="1">
        <v>100</v>
      </c>
      <c r="L27" s="32" t="s">
        <v>68</v>
      </c>
    </row>
    <row r="28" spans="1:12">
      <c r="A28" s="1">
        <v>137955</v>
      </c>
      <c r="B28" s="1" t="s">
        <v>904</v>
      </c>
      <c r="C28" s="1" t="s">
        <v>2345</v>
      </c>
      <c r="D28" s="1" t="s">
        <v>2369</v>
      </c>
      <c r="E28" s="1" t="s">
        <v>906</v>
      </c>
      <c r="F28" s="1" t="s">
        <v>2378</v>
      </c>
      <c r="G28" s="1" t="s">
        <v>908</v>
      </c>
      <c r="H28" s="1" t="s">
        <v>922</v>
      </c>
      <c r="I28" s="28">
        <v>45341</v>
      </c>
      <c r="J28" s="28">
        <v>45351</v>
      </c>
      <c r="K28" s="1">
        <v>80</v>
      </c>
      <c r="L28" s="32" t="s">
        <v>38</v>
      </c>
    </row>
    <row r="29" spans="1:12">
      <c r="A29" s="1">
        <v>135966</v>
      </c>
      <c r="B29" s="1" t="s">
        <v>904</v>
      </c>
      <c r="C29" s="1" t="s">
        <v>2345</v>
      </c>
      <c r="D29" s="1" t="s">
        <v>184</v>
      </c>
      <c r="E29" s="1" t="s">
        <v>906</v>
      </c>
      <c r="F29" s="1" t="s">
        <v>2379</v>
      </c>
      <c r="G29" s="1" t="s">
        <v>981</v>
      </c>
      <c r="H29" s="1" t="s">
        <v>922</v>
      </c>
      <c r="I29" s="28">
        <v>45231</v>
      </c>
      <c r="J29" s="28">
        <v>45432</v>
      </c>
      <c r="K29" s="1">
        <v>50</v>
      </c>
      <c r="L29" s="32" t="s">
        <v>38</v>
      </c>
    </row>
    <row r="30" spans="1:12">
      <c r="A30" s="1">
        <v>147656</v>
      </c>
      <c r="B30" s="1" t="s">
        <v>904</v>
      </c>
      <c r="C30" s="1" t="s">
        <v>2345</v>
      </c>
      <c r="D30" s="1" t="s">
        <v>885</v>
      </c>
      <c r="E30" s="1" t="s">
        <v>906</v>
      </c>
      <c r="F30" s="1" t="s">
        <v>2380</v>
      </c>
      <c r="G30" s="1" t="s">
        <v>908</v>
      </c>
      <c r="H30" s="1" t="s">
        <v>981</v>
      </c>
      <c r="I30" s="28">
        <v>45435</v>
      </c>
      <c r="J30" s="28">
        <v>45435</v>
      </c>
      <c r="K30" s="1">
        <v>100</v>
      </c>
      <c r="L30" s="1" t="s">
        <v>61</v>
      </c>
    </row>
  </sheetData>
  <phoneticPr fontId="2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C26"/>
  <sheetViews>
    <sheetView workbookViewId="0"/>
  </sheetViews>
  <sheetFormatPr defaultColWidth="11.09765625" defaultRowHeight="15" customHeight="1"/>
  <cols>
    <col min="1" max="1" width="67.8984375" customWidth="1"/>
    <col min="2" max="2" width="62.09765625" customWidth="1"/>
    <col min="3" max="3" width="103.09765625" customWidth="1"/>
  </cols>
  <sheetData>
    <row r="1" spans="1:3">
      <c r="A1" s="33" t="s">
        <v>2381</v>
      </c>
      <c r="B1" s="33" t="s">
        <v>2382</v>
      </c>
      <c r="C1" s="33" t="s">
        <v>2383</v>
      </c>
    </row>
    <row r="2" spans="1:3">
      <c r="A2" s="34" t="s">
        <v>2384</v>
      </c>
      <c r="B2" s="34" t="s">
        <v>2385</v>
      </c>
      <c r="C2" s="34" t="s">
        <v>158</v>
      </c>
    </row>
    <row r="3" spans="1:3">
      <c r="A3" s="35" t="s">
        <v>2386</v>
      </c>
      <c r="B3" s="35" t="s">
        <v>2387</v>
      </c>
      <c r="C3" s="35" t="s">
        <v>159</v>
      </c>
    </row>
    <row r="4" spans="1:3">
      <c r="A4" s="35" t="s">
        <v>2388</v>
      </c>
      <c r="B4" s="35" t="s">
        <v>2389</v>
      </c>
      <c r="C4" s="35" t="s">
        <v>160</v>
      </c>
    </row>
    <row r="5" spans="1:3">
      <c r="A5" s="35" t="s">
        <v>2390</v>
      </c>
      <c r="B5" s="35" t="s">
        <v>2391</v>
      </c>
      <c r="C5" s="35" t="s">
        <v>161</v>
      </c>
    </row>
    <row r="6" spans="1:3">
      <c r="A6" s="35" t="s">
        <v>2392</v>
      </c>
      <c r="B6" s="35" t="s">
        <v>2393</v>
      </c>
      <c r="C6" s="35" t="s">
        <v>162</v>
      </c>
    </row>
    <row r="7" spans="1:3">
      <c r="A7" s="35" t="s">
        <v>2394</v>
      </c>
      <c r="B7" s="35" t="s">
        <v>2395</v>
      </c>
      <c r="C7" s="35" t="s">
        <v>163</v>
      </c>
    </row>
    <row r="8" spans="1:3">
      <c r="A8" s="34" t="s">
        <v>2396</v>
      </c>
      <c r="B8" s="34" t="s">
        <v>2397</v>
      </c>
      <c r="C8" s="34" t="s">
        <v>164</v>
      </c>
    </row>
    <row r="9" spans="1:3">
      <c r="A9" s="35" t="s">
        <v>2398</v>
      </c>
      <c r="B9" s="35" t="s">
        <v>2399</v>
      </c>
      <c r="C9" s="35" t="s">
        <v>165</v>
      </c>
    </row>
    <row r="10" spans="1:3">
      <c r="A10" s="35" t="s">
        <v>2400</v>
      </c>
      <c r="B10" s="35" t="s">
        <v>2401</v>
      </c>
      <c r="C10" s="35" t="s">
        <v>166</v>
      </c>
    </row>
    <row r="11" spans="1:3">
      <c r="A11" s="35" t="s">
        <v>2402</v>
      </c>
      <c r="B11" s="35" t="s">
        <v>2403</v>
      </c>
      <c r="C11" s="35" t="s">
        <v>167</v>
      </c>
    </row>
    <row r="12" spans="1:3">
      <c r="A12" s="35" t="s">
        <v>2404</v>
      </c>
      <c r="B12" s="35" t="s">
        <v>2405</v>
      </c>
      <c r="C12" s="35" t="s">
        <v>168</v>
      </c>
    </row>
    <row r="13" spans="1:3">
      <c r="A13" s="35" t="s">
        <v>2406</v>
      </c>
      <c r="B13" s="35" t="s">
        <v>2407</v>
      </c>
      <c r="C13" s="35" t="s">
        <v>169</v>
      </c>
    </row>
    <row r="14" spans="1:3">
      <c r="A14" s="34" t="s">
        <v>2408</v>
      </c>
      <c r="B14" s="34" t="s">
        <v>2409</v>
      </c>
      <c r="C14" s="34" t="s">
        <v>170</v>
      </c>
    </row>
    <row r="15" spans="1:3">
      <c r="A15" s="35" t="s">
        <v>2410</v>
      </c>
      <c r="B15" s="35" t="s">
        <v>2411</v>
      </c>
      <c r="C15" s="35" t="s">
        <v>171</v>
      </c>
    </row>
    <row r="16" spans="1:3">
      <c r="A16" s="35" t="s">
        <v>2412</v>
      </c>
      <c r="B16" s="35" t="s">
        <v>2413</v>
      </c>
      <c r="C16" s="35" t="s">
        <v>172</v>
      </c>
    </row>
    <row r="17" spans="1:3">
      <c r="A17" s="35" t="s">
        <v>2414</v>
      </c>
      <c r="B17" s="35" t="s">
        <v>2415</v>
      </c>
      <c r="C17" s="35" t="s">
        <v>173</v>
      </c>
    </row>
    <row r="18" spans="1:3">
      <c r="A18" s="35" t="s">
        <v>2416</v>
      </c>
      <c r="B18" s="35" t="s">
        <v>2417</v>
      </c>
      <c r="C18" s="35" t="s">
        <v>174</v>
      </c>
    </row>
    <row r="19" spans="1:3">
      <c r="A19" s="35" t="s">
        <v>2418</v>
      </c>
      <c r="B19" s="35" t="s">
        <v>2419</v>
      </c>
      <c r="C19" s="35" t="s">
        <v>175</v>
      </c>
    </row>
    <row r="20" spans="1:3">
      <c r="A20" s="35" t="s">
        <v>2420</v>
      </c>
      <c r="B20" s="35" t="s">
        <v>2421</v>
      </c>
      <c r="C20" s="35" t="s">
        <v>176</v>
      </c>
    </row>
    <row r="21" spans="1:3">
      <c r="A21" s="34" t="s">
        <v>2422</v>
      </c>
      <c r="B21" s="34" t="s">
        <v>928</v>
      </c>
      <c r="C21" s="34" t="s">
        <v>177</v>
      </c>
    </row>
    <row r="22" spans="1:3">
      <c r="A22" s="35" t="s">
        <v>2423</v>
      </c>
      <c r="B22" s="35" t="s">
        <v>2424</v>
      </c>
      <c r="C22" s="35" t="s">
        <v>178</v>
      </c>
    </row>
    <row r="23" spans="1:3">
      <c r="A23" s="35" t="s">
        <v>2425</v>
      </c>
      <c r="B23" s="35" t="s">
        <v>2426</v>
      </c>
      <c r="C23" s="35" t="s">
        <v>179</v>
      </c>
    </row>
    <row r="24" spans="1:3">
      <c r="A24" s="35" t="s">
        <v>2427</v>
      </c>
      <c r="B24" s="35" t="s">
        <v>2428</v>
      </c>
      <c r="C24" s="35" t="s">
        <v>180</v>
      </c>
    </row>
    <row r="25" spans="1:3">
      <c r="A25" s="35" t="s">
        <v>2429</v>
      </c>
      <c r="B25" s="35" t="s">
        <v>2430</v>
      </c>
      <c r="C25" s="35" t="s">
        <v>181</v>
      </c>
    </row>
    <row r="26" spans="1:3">
      <c r="A26" s="35" t="s">
        <v>2431</v>
      </c>
      <c r="B26" s="35" t="s">
        <v>928</v>
      </c>
      <c r="C26" s="35" t="s">
        <v>182</v>
      </c>
    </row>
  </sheetData>
  <phoneticPr fontId="2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Q369"/>
  <sheetViews>
    <sheetView workbookViewId="0"/>
  </sheetViews>
  <sheetFormatPr defaultColWidth="11.09765625" defaultRowHeight="15" customHeight="1" outlineLevelCol="1"/>
  <cols>
    <col min="8" max="8" width="63.59765625" customWidth="1"/>
    <col min="9" max="28" width="11.09765625" hidden="1"/>
    <col min="30" max="30" width="11.09765625" collapsed="1"/>
    <col min="31" max="42" width="11.09765625" hidden="1" outlineLevel="1"/>
    <col min="43" max="43" width="60.5" customWidth="1"/>
  </cols>
  <sheetData>
    <row r="1" spans="1:43" ht="15.6">
      <c r="A1" s="1" t="s">
        <v>18</v>
      </c>
      <c r="B1" s="1" t="s">
        <v>865</v>
      </c>
      <c r="C1" s="1" t="s">
        <v>866</v>
      </c>
      <c r="D1" s="1" t="s">
        <v>867</v>
      </c>
      <c r="E1" s="1" t="s">
        <v>868</v>
      </c>
      <c r="F1" s="1" t="s">
        <v>869</v>
      </c>
      <c r="G1" s="1" t="s">
        <v>870</v>
      </c>
      <c r="H1" s="1" t="s">
        <v>871</v>
      </c>
      <c r="I1" s="1" t="s">
        <v>872</v>
      </c>
      <c r="J1" s="1" t="s">
        <v>873</v>
      </c>
      <c r="K1" s="1" t="s">
        <v>874</v>
      </c>
      <c r="L1" s="1" t="s">
        <v>875</v>
      </c>
      <c r="M1" s="1" t="s">
        <v>876</v>
      </c>
      <c r="N1" s="1" t="s">
        <v>877</v>
      </c>
      <c r="O1" s="1" t="s">
        <v>878</v>
      </c>
      <c r="P1" s="1" t="s">
        <v>879</v>
      </c>
      <c r="Q1" s="1" t="s">
        <v>880</v>
      </c>
      <c r="R1" s="1" t="s">
        <v>881</v>
      </c>
      <c r="S1" s="1" t="s">
        <v>882</v>
      </c>
      <c r="T1" s="1" t="s">
        <v>883</v>
      </c>
      <c r="U1" s="1" t="s">
        <v>884</v>
      </c>
      <c r="V1" s="1" t="s">
        <v>885</v>
      </c>
      <c r="W1" s="1" t="s">
        <v>886</v>
      </c>
      <c r="X1" s="1" t="s">
        <v>887</v>
      </c>
      <c r="Y1" s="1" t="s">
        <v>888</v>
      </c>
      <c r="Z1" s="1" t="s">
        <v>889</v>
      </c>
      <c r="AA1" s="1" t="s">
        <v>890</v>
      </c>
      <c r="AB1" s="1" t="s">
        <v>891</v>
      </c>
      <c r="AC1" s="1" t="s">
        <v>19</v>
      </c>
      <c r="AD1" s="1" t="s">
        <v>892</v>
      </c>
      <c r="AE1" s="1" t="s">
        <v>893</v>
      </c>
      <c r="AF1" s="1" t="s">
        <v>894</v>
      </c>
      <c r="AG1" s="1" t="s">
        <v>895</v>
      </c>
      <c r="AH1" s="1" t="s">
        <v>896</v>
      </c>
      <c r="AI1" s="1" t="s">
        <v>897</v>
      </c>
      <c r="AJ1" s="1" t="s">
        <v>898</v>
      </c>
      <c r="AK1" s="1" t="s">
        <v>899</v>
      </c>
      <c r="AL1" s="1" t="s">
        <v>900</v>
      </c>
      <c r="AM1" s="1" t="s">
        <v>901</v>
      </c>
      <c r="AN1" s="1" t="s">
        <v>902</v>
      </c>
      <c r="AO1" s="1" t="s">
        <v>903</v>
      </c>
      <c r="AP1" s="1" t="s">
        <v>2432</v>
      </c>
      <c r="AQ1" s="1" t="s">
        <v>2433</v>
      </c>
    </row>
    <row r="2" spans="1:43" ht="15.6">
      <c r="A2" s="1">
        <v>146714</v>
      </c>
      <c r="B2" s="1" t="s">
        <v>904</v>
      </c>
      <c r="C2" s="1" t="s">
        <v>905</v>
      </c>
      <c r="F2" s="1" t="s">
        <v>885</v>
      </c>
      <c r="G2" s="1" t="s">
        <v>906</v>
      </c>
      <c r="H2" s="1" t="s">
        <v>920</v>
      </c>
      <c r="I2" s="1" t="s">
        <v>921</v>
      </c>
      <c r="J2" s="1" t="s">
        <v>922</v>
      </c>
      <c r="K2" s="27">
        <v>45428.615277777775</v>
      </c>
      <c r="M2" s="1" t="s">
        <v>923</v>
      </c>
      <c r="N2" s="28">
        <v>45426</v>
      </c>
      <c r="O2" s="28">
        <v>45428</v>
      </c>
      <c r="R2" s="1">
        <v>0</v>
      </c>
      <c r="S2" s="1">
        <v>0</v>
      </c>
      <c r="T2" s="1">
        <v>100</v>
      </c>
      <c r="U2" s="27">
        <v>45426.673611111109</v>
      </c>
      <c r="V2" s="27">
        <v>45428.615277777775</v>
      </c>
      <c r="W2" s="1" t="s">
        <v>922</v>
      </c>
      <c r="Z2" s="1" t="s">
        <v>924</v>
      </c>
      <c r="AA2" s="28">
        <v>45427</v>
      </c>
      <c r="AB2" s="28">
        <v>45427</v>
      </c>
      <c r="AC2" s="1" t="s">
        <v>106</v>
      </c>
      <c r="AD2" s="1" t="s">
        <v>925</v>
      </c>
      <c r="AE2" s="1" t="s">
        <v>926</v>
      </c>
      <c r="AF2" s="1" t="s">
        <v>927</v>
      </c>
      <c r="AG2" s="29">
        <v>1</v>
      </c>
      <c r="AH2" s="1" t="s">
        <v>914</v>
      </c>
      <c r="AI2" s="1" t="s">
        <v>928</v>
      </c>
      <c r="AJ2" s="1" t="s">
        <v>929</v>
      </c>
      <c r="AK2" s="1" t="s">
        <v>930</v>
      </c>
      <c r="AL2" s="1" t="s">
        <v>931</v>
      </c>
      <c r="AM2" s="1" t="s">
        <v>919</v>
      </c>
      <c r="AO2" s="1" t="s">
        <v>919</v>
      </c>
      <c r="AP2" s="1">
        <f>COUNTIF(最終品質見解!$C$13:$C$22,AC2)</f>
        <v>0</v>
      </c>
      <c r="AQ2" s="1" t="s">
        <v>165</v>
      </c>
    </row>
    <row r="3" spans="1:43" ht="15.6">
      <c r="A3" s="1">
        <v>146341</v>
      </c>
      <c r="B3" s="1" t="s">
        <v>904</v>
      </c>
      <c r="C3" s="1" t="s">
        <v>905</v>
      </c>
      <c r="F3" s="1" t="s">
        <v>885</v>
      </c>
      <c r="G3" s="1" t="s">
        <v>906</v>
      </c>
      <c r="H3" s="1" t="s">
        <v>936</v>
      </c>
      <c r="I3" s="1" t="s">
        <v>921</v>
      </c>
      <c r="J3" s="1" t="s">
        <v>921</v>
      </c>
      <c r="K3" s="27">
        <v>45428.460416666669</v>
      </c>
      <c r="M3" s="1" t="s">
        <v>937</v>
      </c>
      <c r="N3" s="28">
        <v>45420</v>
      </c>
      <c r="O3" s="28">
        <v>45420</v>
      </c>
      <c r="R3" s="1">
        <v>0</v>
      </c>
      <c r="S3" s="1">
        <v>0</v>
      </c>
      <c r="T3" s="1">
        <v>100</v>
      </c>
      <c r="U3" s="27">
        <v>45420.568055555559</v>
      </c>
      <c r="V3" s="27">
        <v>45428.460416666669</v>
      </c>
      <c r="W3" s="1" t="s">
        <v>921</v>
      </c>
      <c r="Z3" s="1" t="s">
        <v>924</v>
      </c>
      <c r="AA3" s="28">
        <v>45420</v>
      </c>
      <c r="AB3" s="28">
        <v>45420</v>
      </c>
      <c r="AC3" s="1" t="s">
        <v>141</v>
      </c>
      <c r="AD3" s="1" t="s">
        <v>925</v>
      </c>
      <c r="AE3" s="1" t="s">
        <v>938</v>
      </c>
      <c r="AF3" s="1" t="s">
        <v>939</v>
      </c>
      <c r="AG3" s="29">
        <v>1</v>
      </c>
      <c r="AH3" s="1" t="s">
        <v>928</v>
      </c>
      <c r="AI3" s="1" t="s">
        <v>915</v>
      </c>
      <c r="AJ3" s="1" t="s">
        <v>929</v>
      </c>
      <c r="AK3" s="1" t="s">
        <v>940</v>
      </c>
      <c r="AL3" s="1" t="s">
        <v>941</v>
      </c>
      <c r="AM3" s="1" t="s">
        <v>919</v>
      </c>
      <c r="AO3" s="1" t="s">
        <v>919</v>
      </c>
      <c r="AP3" s="1">
        <f>COUNTIF(最終品質見解!$C$13:$C$22,AC3)</f>
        <v>0</v>
      </c>
      <c r="AQ3" s="1" t="s">
        <v>166</v>
      </c>
    </row>
    <row r="4" spans="1:43" ht="15.6">
      <c r="A4" s="1">
        <v>146335</v>
      </c>
      <c r="B4" s="1" t="s">
        <v>904</v>
      </c>
      <c r="C4" s="1" t="s">
        <v>905</v>
      </c>
      <c r="F4" s="1" t="s">
        <v>885</v>
      </c>
      <c r="G4" s="1" t="s">
        <v>906</v>
      </c>
      <c r="H4" s="1" t="s">
        <v>942</v>
      </c>
      <c r="I4" s="1" t="s">
        <v>921</v>
      </c>
      <c r="J4" s="1" t="s">
        <v>921</v>
      </c>
      <c r="K4" s="27">
        <v>45428.460416666669</v>
      </c>
      <c r="M4" s="1" t="s">
        <v>937</v>
      </c>
      <c r="N4" s="28">
        <v>45420</v>
      </c>
      <c r="O4" s="28">
        <v>45420</v>
      </c>
      <c r="R4" s="1">
        <v>0</v>
      </c>
      <c r="S4" s="1">
        <v>0</v>
      </c>
      <c r="T4" s="1">
        <v>100</v>
      </c>
      <c r="U4" s="27">
        <v>45420.561805555553</v>
      </c>
      <c r="V4" s="27">
        <v>45428.460416666669</v>
      </c>
      <c r="W4" s="1" t="s">
        <v>921</v>
      </c>
      <c r="Z4" s="1" t="s">
        <v>924</v>
      </c>
      <c r="AA4" s="28">
        <v>45420</v>
      </c>
      <c r="AB4" s="28">
        <v>45420</v>
      </c>
      <c r="AC4" s="1" t="s">
        <v>141</v>
      </c>
      <c r="AD4" s="1" t="s">
        <v>925</v>
      </c>
      <c r="AE4" s="1" t="s">
        <v>938</v>
      </c>
      <c r="AF4" s="1" t="s">
        <v>939</v>
      </c>
      <c r="AG4" s="29">
        <v>1</v>
      </c>
      <c r="AH4" s="1" t="s">
        <v>914</v>
      </c>
      <c r="AI4" s="1" t="s">
        <v>928</v>
      </c>
      <c r="AJ4" s="1" t="s">
        <v>929</v>
      </c>
      <c r="AK4" s="1" t="s">
        <v>943</v>
      </c>
      <c r="AL4" s="1" t="s">
        <v>944</v>
      </c>
      <c r="AM4" s="1" t="s">
        <v>919</v>
      </c>
      <c r="AO4" s="1" t="s">
        <v>919</v>
      </c>
      <c r="AP4" s="1">
        <f>COUNTIF(最終品質見解!$C$13:$C$22,AC4)</f>
        <v>0</v>
      </c>
      <c r="AQ4" s="1" t="s">
        <v>168</v>
      </c>
    </row>
    <row r="5" spans="1:43" ht="15.6">
      <c r="A5" s="1">
        <v>146292</v>
      </c>
      <c r="B5" s="1" t="s">
        <v>904</v>
      </c>
      <c r="C5" s="1" t="s">
        <v>905</v>
      </c>
      <c r="F5" s="1" t="s">
        <v>885</v>
      </c>
      <c r="G5" s="1" t="s">
        <v>906</v>
      </c>
      <c r="H5" s="1" t="s">
        <v>945</v>
      </c>
      <c r="I5" s="1" t="s">
        <v>946</v>
      </c>
      <c r="J5" s="1" t="s">
        <v>946</v>
      </c>
      <c r="K5" s="27">
        <v>45428.460416666669</v>
      </c>
      <c r="M5" s="1" t="s">
        <v>937</v>
      </c>
      <c r="N5" s="28">
        <v>45420</v>
      </c>
      <c r="O5" s="28">
        <v>45420</v>
      </c>
      <c r="R5" s="1">
        <v>0</v>
      </c>
      <c r="S5" s="1">
        <v>0</v>
      </c>
      <c r="T5" s="1">
        <v>100</v>
      </c>
      <c r="U5" s="27">
        <v>45420.45208333333</v>
      </c>
      <c r="V5" s="27">
        <v>45428.460416666669</v>
      </c>
      <c r="W5" s="1" t="s">
        <v>921</v>
      </c>
      <c r="Z5" s="1" t="s">
        <v>911</v>
      </c>
      <c r="AA5" s="28">
        <v>45420</v>
      </c>
      <c r="AB5" s="28">
        <v>45420</v>
      </c>
      <c r="AC5" s="1" t="s">
        <v>142</v>
      </c>
      <c r="AE5" s="1" t="s">
        <v>938</v>
      </c>
      <c r="AF5" s="1" t="s">
        <v>939</v>
      </c>
      <c r="AG5" s="29">
        <v>1</v>
      </c>
      <c r="AH5" s="1" t="s">
        <v>947</v>
      </c>
      <c r="AI5" s="1" t="s">
        <v>928</v>
      </c>
      <c r="AJ5" s="1" t="s">
        <v>948</v>
      </c>
      <c r="AK5" s="1" t="s">
        <v>949</v>
      </c>
      <c r="AL5" s="1" t="s">
        <v>949</v>
      </c>
      <c r="AM5" s="1" t="s">
        <v>919</v>
      </c>
      <c r="AO5" s="1" t="s">
        <v>919</v>
      </c>
      <c r="AP5" s="1">
        <f>COUNTIF(最終品質見解!$C$13:$C$22,AC5)</f>
        <v>0</v>
      </c>
      <c r="AQ5" s="1" t="s">
        <v>167</v>
      </c>
    </row>
    <row r="6" spans="1:43" ht="15.6">
      <c r="A6" s="1">
        <v>146266</v>
      </c>
      <c r="B6" s="1" t="s">
        <v>904</v>
      </c>
      <c r="C6" s="1" t="s">
        <v>905</v>
      </c>
      <c r="F6" s="1" t="s">
        <v>885</v>
      </c>
      <c r="G6" s="1" t="s">
        <v>906</v>
      </c>
      <c r="H6" s="1" t="s">
        <v>950</v>
      </c>
      <c r="I6" s="1" t="s">
        <v>909</v>
      </c>
      <c r="J6" s="1" t="s">
        <v>922</v>
      </c>
      <c r="K6" s="27">
        <v>45428.609027777777</v>
      </c>
      <c r="M6" s="1" t="s">
        <v>923</v>
      </c>
      <c r="N6" s="28">
        <v>45419</v>
      </c>
      <c r="O6" s="28">
        <v>45420</v>
      </c>
      <c r="R6" s="1">
        <v>0</v>
      </c>
      <c r="S6" s="1">
        <v>0</v>
      </c>
      <c r="T6" s="1">
        <v>100</v>
      </c>
      <c r="U6" s="27">
        <v>45419.755555555559</v>
      </c>
      <c r="V6" s="27">
        <v>45428.609027777777</v>
      </c>
      <c r="W6" s="1" t="s">
        <v>922</v>
      </c>
      <c r="Y6" s="1" t="s">
        <v>951</v>
      </c>
      <c r="Z6" s="1" t="s">
        <v>924</v>
      </c>
      <c r="AA6" s="28">
        <v>45419</v>
      </c>
      <c r="AB6" s="28">
        <v>45419</v>
      </c>
      <c r="AC6" s="1" t="s">
        <v>129</v>
      </c>
      <c r="AE6" s="1" t="s">
        <v>952</v>
      </c>
      <c r="AF6" s="1" t="s">
        <v>927</v>
      </c>
      <c r="AG6" s="29">
        <v>1</v>
      </c>
      <c r="AH6" s="1" t="s">
        <v>947</v>
      </c>
      <c r="AI6" s="1" t="s">
        <v>928</v>
      </c>
      <c r="AJ6" s="1" t="s">
        <v>929</v>
      </c>
      <c r="AK6" s="1" t="s">
        <v>953</v>
      </c>
      <c r="AL6" s="1" t="s">
        <v>954</v>
      </c>
      <c r="AM6" s="1" t="s">
        <v>919</v>
      </c>
      <c r="AO6" s="1" t="s">
        <v>919</v>
      </c>
      <c r="AP6" s="1">
        <f>COUNTIF(最終品質見解!$C$13:$C$22,AC6)</f>
        <v>0</v>
      </c>
      <c r="AQ6" s="1" t="s">
        <v>165</v>
      </c>
    </row>
    <row r="7" spans="1:43" ht="15.6">
      <c r="A7" s="1">
        <v>146251</v>
      </c>
      <c r="B7" s="1" t="s">
        <v>904</v>
      </c>
      <c r="C7" s="1" t="s">
        <v>905</v>
      </c>
      <c r="F7" s="1" t="s">
        <v>885</v>
      </c>
      <c r="G7" s="1" t="s">
        <v>906</v>
      </c>
      <c r="H7" s="1" t="s">
        <v>955</v>
      </c>
      <c r="I7" s="1" t="s">
        <v>909</v>
      </c>
      <c r="J7" s="1" t="s">
        <v>909</v>
      </c>
      <c r="K7" s="27">
        <v>45425.441666666666</v>
      </c>
      <c r="M7" s="1" t="s">
        <v>923</v>
      </c>
      <c r="N7" s="28">
        <v>45419</v>
      </c>
      <c r="O7" s="28">
        <v>45419</v>
      </c>
      <c r="R7" s="1">
        <v>0</v>
      </c>
      <c r="S7" s="1">
        <v>0</v>
      </c>
      <c r="T7" s="1">
        <v>100</v>
      </c>
      <c r="U7" s="27">
        <v>45419.731944444444</v>
      </c>
      <c r="V7" s="27">
        <v>45425.441666666666</v>
      </c>
      <c r="W7" s="1" t="s">
        <v>922</v>
      </c>
      <c r="Y7" s="1" t="s">
        <v>956</v>
      </c>
      <c r="Z7" s="1" t="s">
        <v>924</v>
      </c>
      <c r="AA7" s="28">
        <v>45419</v>
      </c>
      <c r="AB7" s="28">
        <v>45419</v>
      </c>
      <c r="AC7" s="1" t="s">
        <v>128</v>
      </c>
      <c r="AE7" s="1" t="s">
        <v>952</v>
      </c>
      <c r="AF7" s="1" t="s">
        <v>927</v>
      </c>
      <c r="AG7" s="29">
        <v>1</v>
      </c>
      <c r="AH7" s="1" t="s">
        <v>947</v>
      </c>
      <c r="AI7" s="1" t="s">
        <v>928</v>
      </c>
      <c r="AJ7" s="1" t="s">
        <v>929</v>
      </c>
      <c r="AK7" s="1" t="s">
        <v>958</v>
      </c>
      <c r="AL7" s="1" t="s">
        <v>959</v>
      </c>
      <c r="AM7" s="1" t="s">
        <v>919</v>
      </c>
      <c r="AO7" s="1" t="s">
        <v>919</v>
      </c>
      <c r="AP7" s="1">
        <f>COUNTIF(最終品質見解!$C$13:$C$22,AC7)</f>
        <v>0</v>
      </c>
      <c r="AQ7" s="1" t="s">
        <v>168</v>
      </c>
    </row>
    <row r="8" spans="1:43" ht="15.6">
      <c r="A8" s="1">
        <v>146124</v>
      </c>
      <c r="B8" s="1" t="s">
        <v>904</v>
      </c>
      <c r="C8" s="1" t="s">
        <v>905</v>
      </c>
      <c r="F8" s="1" t="s">
        <v>885</v>
      </c>
      <c r="G8" s="1" t="s">
        <v>906</v>
      </c>
      <c r="H8" s="1" t="s">
        <v>960</v>
      </c>
      <c r="I8" s="1" t="s">
        <v>961</v>
      </c>
      <c r="J8" s="1" t="s">
        <v>921</v>
      </c>
      <c r="K8" s="27">
        <v>45428.460416666669</v>
      </c>
      <c r="M8" s="1" t="s">
        <v>937</v>
      </c>
      <c r="N8" s="28">
        <v>45415</v>
      </c>
      <c r="O8" s="28">
        <v>45418</v>
      </c>
      <c r="R8" s="1">
        <v>0</v>
      </c>
      <c r="S8" s="1">
        <v>0</v>
      </c>
      <c r="T8" s="1">
        <v>100</v>
      </c>
      <c r="U8" s="27">
        <v>45415.691666666666</v>
      </c>
      <c r="V8" s="27">
        <v>45428.460416666669</v>
      </c>
      <c r="W8" s="1" t="s">
        <v>921</v>
      </c>
      <c r="Z8" s="1" t="s">
        <v>962</v>
      </c>
      <c r="AA8" s="28">
        <v>45418</v>
      </c>
      <c r="AB8" s="28">
        <v>45418</v>
      </c>
      <c r="AC8" s="1" t="s">
        <v>106</v>
      </c>
      <c r="AD8" s="1" t="s">
        <v>925</v>
      </c>
      <c r="AE8" s="1" t="s">
        <v>938</v>
      </c>
      <c r="AF8" s="1" t="s">
        <v>939</v>
      </c>
      <c r="AG8" s="29">
        <v>1</v>
      </c>
      <c r="AH8" s="1" t="s">
        <v>914</v>
      </c>
      <c r="AI8" s="1" t="s">
        <v>928</v>
      </c>
      <c r="AJ8" s="1" t="s">
        <v>929</v>
      </c>
      <c r="AK8" s="1" t="s">
        <v>963</v>
      </c>
      <c r="AL8" s="1" t="s">
        <v>964</v>
      </c>
      <c r="AM8" s="1" t="s">
        <v>919</v>
      </c>
      <c r="AO8" s="1" t="s">
        <v>919</v>
      </c>
      <c r="AP8" s="1">
        <f>COUNTIF(最終品質見解!$C$13:$C$22,AC8)</f>
        <v>0</v>
      </c>
      <c r="AQ8" s="1" t="s">
        <v>175</v>
      </c>
    </row>
    <row r="9" spans="1:43" ht="15.6">
      <c r="A9" s="1">
        <v>146123</v>
      </c>
      <c r="B9" s="1" t="s">
        <v>904</v>
      </c>
      <c r="C9" s="1" t="s">
        <v>905</v>
      </c>
      <c r="F9" s="1" t="s">
        <v>885</v>
      </c>
      <c r="G9" s="1" t="s">
        <v>906</v>
      </c>
      <c r="H9" s="1" t="s">
        <v>965</v>
      </c>
      <c r="I9" s="1" t="s">
        <v>961</v>
      </c>
      <c r="J9" s="1" t="s">
        <v>921</v>
      </c>
      <c r="K9" s="27">
        <v>45428.460416666669</v>
      </c>
      <c r="M9" s="1" t="s">
        <v>937</v>
      </c>
      <c r="N9" s="28">
        <v>45415</v>
      </c>
      <c r="O9" s="28">
        <v>45418</v>
      </c>
      <c r="R9" s="1">
        <v>0</v>
      </c>
      <c r="S9" s="1">
        <v>0</v>
      </c>
      <c r="T9" s="1">
        <v>100</v>
      </c>
      <c r="U9" s="27">
        <v>45415.69027777778</v>
      </c>
      <c r="V9" s="27">
        <v>45428.460416666669</v>
      </c>
      <c r="W9" s="1" t="s">
        <v>921</v>
      </c>
      <c r="Z9" s="1" t="s">
        <v>962</v>
      </c>
      <c r="AA9" s="28">
        <v>45418</v>
      </c>
      <c r="AB9" s="28">
        <v>45418</v>
      </c>
      <c r="AC9" s="1" t="s">
        <v>106</v>
      </c>
      <c r="AE9" s="1" t="s">
        <v>938</v>
      </c>
      <c r="AF9" s="1" t="s">
        <v>939</v>
      </c>
      <c r="AG9" s="29">
        <v>1</v>
      </c>
      <c r="AH9" s="1" t="s">
        <v>914</v>
      </c>
      <c r="AI9" s="1" t="s">
        <v>915</v>
      </c>
      <c r="AJ9" s="1" t="s">
        <v>929</v>
      </c>
      <c r="AK9" s="1" t="s">
        <v>966</v>
      </c>
      <c r="AL9" s="1" t="s">
        <v>967</v>
      </c>
      <c r="AM9" s="1" t="s">
        <v>919</v>
      </c>
      <c r="AO9" s="1" t="s">
        <v>919</v>
      </c>
      <c r="AP9" s="1">
        <f>COUNTIF(最終品質見解!$C$13:$C$22,AC9)</f>
        <v>0</v>
      </c>
      <c r="AQ9" s="1" t="s">
        <v>167</v>
      </c>
    </row>
    <row r="10" spans="1:43" ht="15.6">
      <c r="A10" s="1">
        <v>146122</v>
      </c>
      <c r="B10" s="1" t="s">
        <v>904</v>
      </c>
      <c r="C10" s="1" t="s">
        <v>905</v>
      </c>
      <c r="F10" s="1" t="s">
        <v>885</v>
      </c>
      <c r="G10" s="1" t="s">
        <v>906</v>
      </c>
      <c r="H10" s="1" t="s">
        <v>968</v>
      </c>
      <c r="I10" s="1" t="s">
        <v>961</v>
      </c>
      <c r="J10" s="1" t="s">
        <v>921</v>
      </c>
      <c r="K10" s="27">
        <v>45428.460416666669</v>
      </c>
      <c r="M10" s="1" t="s">
        <v>937</v>
      </c>
      <c r="N10" s="28">
        <v>45415</v>
      </c>
      <c r="O10" s="28">
        <v>45418</v>
      </c>
      <c r="R10" s="1">
        <v>0</v>
      </c>
      <c r="S10" s="1">
        <v>0</v>
      </c>
      <c r="T10" s="1">
        <v>100</v>
      </c>
      <c r="U10" s="27">
        <v>45415.688888888886</v>
      </c>
      <c r="V10" s="27">
        <v>45428.460416666669</v>
      </c>
      <c r="W10" s="1" t="s">
        <v>921</v>
      </c>
      <c r="Z10" s="1" t="s">
        <v>962</v>
      </c>
      <c r="AA10" s="28">
        <v>45418</v>
      </c>
      <c r="AB10" s="28">
        <v>45418</v>
      </c>
      <c r="AC10" s="1" t="s">
        <v>106</v>
      </c>
      <c r="AD10" s="1" t="s">
        <v>925</v>
      </c>
      <c r="AE10" s="1" t="s">
        <v>938</v>
      </c>
      <c r="AF10" s="1" t="s">
        <v>939</v>
      </c>
      <c r="AG10" s="29">
        <v>1</v>
      </c>
      <c r="AH10" s="1" t="s">
        <v>914</v>
      </c>
      <c r="AI10" s="1" t="s">
        <v>928</v>
      </c>
      <c r="AJ10" s="1" t="s">
        <v>929</v>
      </c>
      <c r="AK10" s="1" t="s">
        <v>969</v>
      </c>
      <c r="AL10" s="1" t="s">
        <v>970</v>
      </c>
      <c r="AM10" s="1" t="s">
        <v>919</v>
      </c>
      <c r="AO10" s="1" t="s">
        <v>919</v>
      </c>
      <c r="AP10" s="1">
        <f>COUNTIF(最終品質見解!$C$13:$C$22,AC10)</f>
        <v>0</v>
      </c>
      <c r="AQ10" s="1" t="s">
        <v>165</v>
      </c>
    </row>
    <row r="11" spans="1:43" ht="15.6">
      <c r="A11" s="1">
        <v>146121</v>
      </c>
      <c r="B11" s="1" t="s">
        <v>904</v>
      </c>
      <c r="C11" s="1" t="s">
        <v>905</v>
      </c>
      <c r="F11" s="1" t="s">
        <v>885</v>
      </c>
      <c r="G11" s="1" t="s">
        <v>906</v>
      </c>
      <c r="H11" s="1" t="s">
        <v>971</v>
      </c>
      <c r="I11" s="1" t="s">
        <v>961</v>
      </c>
      <c r="J11" s="1" t="s">
        <v>921</v>
      </c>
      <c r="K11" s="27">
        <v>45428.460416666669</v>
      </c>
      <c r="M11" s="1" t="s">
        <v>937</v>
      </c>
      <c r="N11" s="28">
        <v>45415</v>
      </c>
      <c r="O11" s="28">
        <v>45418</v>
      </c>
      <c r="R11" s="1">
        <v>0</v>
      </c>
      <c r="S11" s="1">
        <v>0</v>
      </c>
      <c r="T11" s="1">
        <v>100</v>
      </c>
      <c r="U11" s="27">
        <v>45415.6875</v>
      </c>
      <c r="V11" s="27">
        <v>45428.460416666669</v>
      </c>
      <c r="W11" s="1" t="s">
        <v>921</v>
      </c>
      <c r="Z11" s="1" t="s">
        <v>924</v>
      </c>
      <c r="AA11" s="28">
        <v>45418</v>
      </c>
      <c r="AB11" s="28">
        <v>45418</v>
      </c>
      <c r="AC11" s="1" t="s">
        <v>106</v>
      </c>
      <c r="AD11" s="1" t="s">
        <v>925</v>
      </c>
      <c r="AE11" s="1" t="s">
        <v>938</v>
      </c>
      <c r="AF11" s="1" t="s">
        <v>939</v>
      </c>
      <c r="AG11" s="29">
        <v>1</v>
      </c>
      <c r="AH11" s="1" t="s">
        <v>914</v>
      </c>
      <c r="AI11" s="1" t="s">
        <v>928</v>
      </c>
      <c r="AJ11" s="1" t="s">
        <v>929</v>
      </c>
      <c r="AK11" s="1" t="s">
        <v>972</v>
      </c>
      <c r="AL11" s="1" t="s">
        <v>973</v>
      </c>
      <c r="AM11" s="1" t="s">
        <v>919</v>
      </c>
      <c r="AO11" s="1" t="s">
        <v>919</v>
      </c>
      <c r="AP11" s="1">
        <f>COUNTIF(最終品質見解!$C$13:$C$22,AC11)</f>
        <v>0</v>
      </c>
      <c r="AQ11" s="1" t="s">
        <v>165</v>
      </c>
    </row>
    <row r="12" spans="1:43" ht="15.6">
      <c r="A12" s="1">
        <v>146120</v>
      </c>
      <c r="B12" s="1" t="s">
        <v>904</v>
      </c>
      <c r="C12" s="1" t="s">
        <v>905</v>
      </c>
      <c r="F12" s="1" t="s">
        <v>885</v>
      </c>
      <c r="G12" s="1" t="s">
        <v>906</v>
      </c>
      <c r="H12" s="1" t="s">
        <v>974</v>
      </c>
      <c r="I12" s="1" t="s">
        <v>961</v>
      </c>
      <c r="J12" s="1" t="s">
        <v>921</v>
      </c>
      <c r="K12" s="27">
        <v>45428.460416666669</v>
      </c>
      <c r="M12" s="1" t="s">
        <v>937</v>
      </c>
      <c r="N12" s="28">
        <v>45415</v>
      </c>
      <c r="O12" s="28">
        <v>45418</v>
      </c>
      <c r="R12" s="1">
        <v>0</v>
      </c>
      <c r="S12" s="1">
        <v>0</v>
      </c>
      <c r="T12" s="1">
        <v>100</v>
      </c>
      <c r="U12" s="27">
        <v>45415.683333333334</v>
      </c>
      <c r="V12" s="27">
        <v>45428.460416666669</v>
      </c>
      <c r="W12" s="1" t="s">
        <v>921</v>
      </c>
      <c r="Z12" s="1" t="s">
        <v>924</v>
      </c>
      <c r="AA12" s="28">
        <v>45418</v>
      </c>
      <c r="AB12" s="28">
        <v>45418</v>
      </c>
      <c r="AC12" s="1" t="s">
        <v>106</v>
      </c>
      <c r="AD12" s="1" t="s">
        <v>925</v>
      </c>
      <c r="AE12" s="1" t="s">
        <v>938</v>
      </c>
      <c r="AF12" s="1" t="s">
        <v>939</v>
      </c>
      <c r="AG12" s="29">
        <v>1</v>
      </c>
      <c r="AH12" s="1" t="s">
        <v>914</v>
      </c>
      <c r="AI12" s="1" t="s">
        <v>928</v>
      </c>
      <c r="AJ12" s="1" t="s">
        <v>929</v>
      </c>
      <c r="AK12" s="1" t="s">
        <v>975</v>
      </c>
      <c r="AL12" s="1" t="s">
        <v>976</v>
      </c>
      <c r="AM12" s="1" t="s">
        <v>919</v>
      </c>
      <c r="AO12" s="1" t="s">
        <v>919</v>
      </c>
      <c r="AP12" s="1">
        <f>COUNTIF(最終品質見解!$C$13:$C$22,AC12)</f>
        <v>0</v>
      </c>
      <c r="AQ12" s="1" t="s">
        <v>165</v>
      </c>
    </row>
    <row r="13" spans="1:43" ht="15.6">
      <c r="A13" s="1">
        <v>146119</v>
      </c>
      <c r="B13" s="1" t="s">
        <v>904</v>
      </c>
      <c r="C13" s="1" t="s">
        <v>905</v>
      </c>
      <c r="F13" s="1" t="s">
        <v>885</v>
      </c>
      <c r="G13" s="1" t="s">
        <v>906</v>
      </c>
      <c r="H13" s="1" t="s">
        <v>977</v>
      </c>
      <c r="I13" s="1" t="s">
        <v>961</v>
      </c>
      <c r="J13" s="1" t="s">
        <v>921</v>
      </c>
      <c r="K13" s="27">
        <v>45428.460416666669</v>
      </c>
      <c r="M13" s="1" t="s">
        <v>937</v>
      </c>
      <c r="N13" s="28">
        <v>45415</v>
      </c>
      <c r="O13" s="28">
        <v>45418</v>
      </c>
      <c r="R13" s="1">
        <v>0</v>
      </c>
      <c r="S13" s="1">
        <v>0</v>
      </c>
      <c r="T13" s="1">
        <v>100</v>
      </c>
      <c r="U13" s="27">
        <v>45415.679166666669</v>
      </c>
      <c r="V13" s="27">
        <v>45428.460416666669</v>
      </c>
      <c r="W13" s="1" t="s">
        <v>921</v>
      </c>
      <c r="Z13" s="1" t="s">
        <v>924</v>
      </c>
      <c r="AA13" s="28">
        <v>45418</v>
      </c>
      <c r="AB13" s="28">
        <v>45418</v>
      </c>
      <c r="AC13" s="1" t="s">
        <v>106</v>
      </c>
      <c r="AD13" s="1" t="s">
        <v>925</v>
      </c>
      <c r="AE13" s="1" t="s">
        <v>938</v>
      </c>
      <c r="AF13" s="1" t="s">
        <v>939</v>
      </c>
      <c r="AG13" s="29">
        <v>1</v>
      </c>
      <c r="AH13" s="1" t="s">
        <v>914</v>
      </c>
      <c r="AI13" s="1" t="s">
        <v>928</v>
      </c>
      <c r="AJ13" s="1" t="s">
        <v>929</v>
      </c>
      <c r="AK13" s="1" t="s">
        <v>978</v>
      </c>
      <c r="AL13" s="1" t="s">
        <v>979</v>
      </c>
      <c r="AM13" s="1" t="s">
        <v>919</v>
      </c>
      <c r="AO13" s="1" t="s">
        <v>919</v>
      </c>
      <c r="AP13" s="1">
        <f>COUNTIF(最終品質見解!$C$13:$C$22,AC13)</f>
        <v>0</v>
      </c>
      <c r="AQ13" s="1" t="s">
        <v>165</v>
      </c>
    </row>
    <row r="14" spans="1:43" ht="15.6">
      <c r="A14" s="1">
        <v>146001</v>
      </c>
      <c r="B14" s="1" t="s">
        <v>904</v>
      </c>
      <c r="C14" s="1" t="s">
        <v>905</v>
      </c>
      <c r="F14" s="1" t="s">
        <v>885</v>
      </c>
      <c r="G14" s="1" t="s">
        <v>906</v>
      </c>
      <c r="H14" s="1" t="s">
        <v>991</v>
      </c>
      <c r="I14" s="1" t="s">
        <v>922</v>
      </c>
      <c r="J14" s="1" t="s">
        <v>909</v>
      </c>
      <c r="K14" s="27">
        <v>45415.654861111114</v>
      </c>
      <c r="M14" s="1" t="s">
        <v>923</v>
      </c>
      <c r="N14" s="28">
        <v>45411</v>
      </c>
      <c r="O14" s="28">
        <v>45414</v>
      </c>
      <c r="R14" s="1">
        <v>0</v>
      </c>
      <c r="S14" s="1">
        <v>0</v>
      </c>
      <c r="T14" s="1">
        <v>100</v>
      </c>
      <c r="U14" s="27">
        <v>45411.643055555556</v>
      </c>
      <c r="V14" s="27">
        <v>45415.654861111114</v>
      </c>
      <c r="W14" s="1" t="s">
        <v>922</v>
      </c>
      <c r="Y14" s="1" t="s">
        <v>992</v>
      </c>
      <c r="Z14" s="1" t="s">
        <v>924</v>
      </c>
      <c r="AA14" s="28">
        <v>45411</v>
      </c>
      <c r="AB14" s="28">
        <v>45411</v>
      </c>
      <c r="AC14" s="1" t="s">
        <v>106</v>
      </c>
      <c r="AD14" s="1" t="s">
        <v>993</v>
      </c>
      <c r="AE14" s="1" t="s">
        <v>952</v>
      </c>
      <c r="AF14" s="1" t="s">
        <v>927</v>
      </c>
      <c r="AG14" s="29">
        <v>1</v>
      </c>
      <c r="AH14" s="1" t="s">
        <v>994</v>
      </c>
      <c r="AI14" s="1" t="s">
        <v>928</v>
      </c>
      <c r="AJ14" s="1" t="s">
        <v>929</v>
      </c>
      <c r="AK14" s="1" t="s">
        <v>995</v>
      </c>
      <c r="AL14" s="1" t="s">
        <v>996</v>
      </c>
      <c r="AM14" s="1" t="s">
        <v>919</v>
      </c>
      <c r="AO14" s="1" t="s">
        <v>919</v>
      </c>
      <c r="AP14" s="1">
        <f>COUNTIF(最終品質見解!$C$13:$C$22,AC14)</f>
        <v>0</v>
      </c>
      <c r="AQ14" s="1" t="s">
        <v>168</v>
      </c>
    </row>
    <row r="15" spans="1:43" ht="15.6">
      <c r="A15" s="1">
        <v>146000</v>
      </c>
      <c r="B15" s="1" t="s">
        <v>904</v>
      </c>
      <c r="C15" s="1" t="s">
        <v>905</v>
      </c>
      <c r="F15" s="1" t="s">
        <v>885</v>
      </c>
      <c r="G15" s="1" t="s">
        <v>906</v>
      </c>
      <c r="H15" s="1" t="s">
        <v>997</v>
      </c>
      <c r="I15" s="1" t="s">
        <v>922</v>
      </c>
      <c r="J15" s="1" t="s">
        <v>909</v>
      </c>
      <c r="K15" s="27">
        <v>45418.470138888886</v>
      </c>
      <c r="M15" s="1" t="s">
        <v>923</v>
      </c>
      <c r="N15" s="28">
        <v>45411</v>
      </c>
      <c r="O15" s="28">
        <v>45414</v>
      </c>
      <c r="R15" s="1">
        <v>0</v>
      </c>
      <c r="S15" s="1">
        <v>0</v>
      </c>
      <c r="T15" s="1">
        <v>100</v>
      </c>
      <c r="U15" s="27">
        <v>45411.640972222223</v>
      </c>
      <c r="V15" s="27">
        <v>45418.470138888886</v>
      </c>
      <c r="W15" s="1" t="s">
        <v>909</v>
      </c>
      <c r="Y15" s="1" t="s">
        <v>998</v>
      </c>
      <c r="Z15" s="1" t="s">
        <v>924</v>
      </c>
      <c r="AA15" s="28">
        <v>45411</v>
      </c>
      <c r="AB15" s="28">
        <v>45411</v>
      </c>
      <c r="AC15" s="1" t="s">
        <v>106</v>
      </c>
      <c r="AD15" s="1" t="s">
        <v>993</v>
      </c>
      <c r="AE15" s="1" t="s">
        <v>952</v>
      </c>
      <c r="AF15" s="1" t="s">
        <v>927</v>
      </c>
      <c r="AG15" s="29">
        <v>1</v>
      </c>
      <c r="AH15" s="1" t="s">
        <v>994</v>
      </c>
      <c r="AI15" s="1" t="s">
        <v>928</v>
      </c>
      <c r="AJ15" s="1" t="s">
        <v>929</v>
      </c>
      <c r="AK15" s="1" t="s">
        <v>999</v>
      </c>
      <c r="AL15" s="1" t="s">
        <v>1000</v>
      </c>
      <c r="AM15" s="1" t="s">
        <v>919</v>
      </c>
      <c r="AO15" s="1" t="s">
        <v>919</v>
      </c>
      <c r="AP15" s="1">
        <f>COUNTIF(最終品質見解!$C$13:$C$22,AC15)</f>
        <v>0</v>
      </c>
      <c r="AQ15" s="1" t="s">
        <v>175</v>
      </c>
    </row>
    <row r="16" spans="1:43" ht="15.6">
      <c r="A16" s="1">
        <v>145999</v>
      </c>
      <c r="B16" s="1" t="s">
        <v>904</v>
      </c>
      <c r="C16" s="1" t="s">
        <v>905</v>
      </c>
      <c r="F16" s="1" t="s">
        <v>885</v>
      </c>
      <c r="G16" s="1" t="s">
        <v>906</v>
      </c>
      <c r="H16" s="1" t="s">
        <v>1001</v>
      </c>
      <c r="I16" s="1" t="s">
        <v>922</v>
      </c>
      <c r="J16" s="1" t="s">
        <v>946</v>
      </c>
      <c r="K16" s="27">
        <v>45418.493055555555</v>
      </c>
      <c r="M16" s="1" t="s">
        <v>923</v>
      </c>
      <c r="N16" s="28">
        <v>45411</v>
      </c>
      <c r="O16" s="28">
        <v>45411</v>
      </c>
      <c r="R16" s="1">
        <v>0</v>
      </c>
      <c r="S16" s="1">
        <v>0</v>
      </c>
      <c r="T16" s="1">
        <v>100</v>
      </c>
      <c r="U16" s="27">
        <v>45411.631944444445</v>
      </c>
      <c r="V16" s="27">
        <v>45418.493055555555</v>
      </c>
      <c r="W16" s="1" t="s">
        <v>909</v>
      </c>
      <c r="Y16" s="1" t="s">
        <v>1002</v>
      </c>
      <c r="Z16" s="1" t="s">
        <v>924</v>
      </c>
      <c r="AA16" s="28">
        <v>45411</v>
      </c>
      <c r="AB16" s="28">
        <v>45411</v>
      </c>
      <c r="AC16" s="1" t="s">
        <v>144</v>
      </c>
      <c r="AD16" s="1" t="s">
        <v>983</v>
      </c>
      <c r="AE16" s="1" t="s">
        <v>952</v>
      </c>
      <c r="AF16" s="1" t="s">
        <v>927</v>
      </c>
      <c r="AG16" s="29">
        <v>1</v>
      </c>
      <c r="AH16" s="1" t="s">
        <v>994</v>
      </c>
      <c r="AI16" s="1" t="s">
        <v>928</v>
      </c>
      <c r="AJ16" s="1" t="s">
        <v>929</v>
      </c>
      <c r="AK16" s="1" t="s">
        <v>1003</v>
      </c>
      <c r="AL16" s="1" t="s">
        <v>1004</v>
      </c>
      <c r="AM16" s="1" t="s">
        <v>919</v>
      </c>
      <c r="AO16" s="1" t="s">
        <v>919</v>
      </c>
      <c r="AP16" s="1">
        <f>COUNTIF(最終品質見解!$C$13:$C$22,AC16)</f>
        <v>0</v>
      </c>
      <c r="AQ16" s="1" t="s">
        <v>168</v>
      </c>
    </row>
    <row r="17" spans="1:43" ht="15.6">
      <c r="A17" s="1">
        <v>145997</v>
      </c>
      <c r="B17" s="1" t="s">
        <v>904</v>
      </c>
      <c r="C17" s="1" t="s">
        <v>905</v>
      </c>
      <c r="F17" s="1" t="s">
        <v>885</v>
      </c>
      <c r="G17" s="1" t="s">
        <v>906</v>
      </c>
      <c r="H17" s="1" t="s">
        <v>1005</v>
      </c>
      <c r="I17" s="1" t="s">
        <v>922</v>
      </c>
      <c r="J17" s="1" t="s">
        <v>909</v>
      </c>
      <c r="K17" s="27">
        <v>45415.661111111112</v>
      </c>
      <c r="M17" s="1" t="s">
        <v>923</v>
      </c>
      <c r="N17" s="28">
        <v>45411</v>
      </c>
      <c r="R17" s="1">
        <v>0</v>
      </c>
      <c r="S17" s="1">
        <v>0</v>
      </c>
      <c r="T17" s="1">
        <v>100</v>
      </c>
      <c r="U17" s="27">
        <v>45411.629166666666</v>
      </c>
      <c r="V17" s="27">
        <v>45415.661111111112</v>
      </c>
      <c r="W17" s="1" t="s">
        <v>922</v>
      </c>
      <c r="Y17" s="1" t="s">
        <v>1006</v>
      </c>
      <c r="Z17" s="1" t="s">
        <v>924</v>
      </c>
      <c r="AA17" s="28">
        <v>45411</v>
      </c>
      <c r="AB17" s="28">
        <v>45411</v>
      </c>
      <c r="AC17" s="1" t="s">
        <v>106</v>
      </c>
      <c r="AD17" s="1" t="s">
        <v>993</v>
      </c>
      <c r="AE17" s="1" t="s">
        <v>952</v>
      </c>
      <c r="AF17" s="1" t="s">
        <v>927</v>
      </c>
      <c r="AG17" s="29">
        <v>1</v>
      </c>
      <c r="AH17" s="1" t="s">
        <v>914</v>
      </c>
      <c r="AI17" s="1" t="s">
        <v>928</v>
      </c>
      <c r="AJ17" s="1" t="s">
        <v>929</v>
      </c>
      <c r="AK17" s="1" t="s">
        <v>1007</v>
      </c>
      <c r="AL17" s="1" t="s">
        <v>1008</v>
      </c>
      <c r="AM17" s="1" t="s">
        <v>919</v>
      </c>
      <c r="AO17" s="1" t="s">
        <v>919</v>
      </c>
      <c r="AP17" s="1">
        <f>COUNTIF(最終品質見解!$C$13:$C$22,AC17)</f>
        <v>0</v>
      </c>
      <c r="AQ17" s="1" t="s">
        <v>165</v>
      </c>
    </row>
    <row r="18" spans="1:43" ht="15.6">
      <c r="A18" s="1">
        <v>145981</v>
      </c>
      <c r="B18" s="1" t="s">
        <v>904</v>
      </c>
      <c r="C18" s="1" t="s">
        <v>905</v>
      </c>
      <c r="F18" s="1" t="s">
        <v>885</v>
      </c>
      <c r="G18" s="1" t="s">
        <v>906</v>
      </c>
      <c r="H18" s="1" t="s">
        <v>1009</v>
      </c>
      <c r="I18" s="1" t="s">
        <v>922</v>
      </c>
      <c r="J18" s="1" t="s">
        <v>909</v>
      </c>
      <c r="K18" s="27">
        <v>45422.754166666666</v>
      </c>
      <c r="M18" s="1" t="s">
        <v>923</v>
      </c>
      <c r="N18" s="28">
        <v>45411</v>
      </c>
      <c r="O18" s="28">
        <v>45414</v>
      </c>
      <c r="R18" s="1">
        <v>0</v>
      </c>
      <c r="S18" s="1">
        <v>0</v>
      </c>
      <c r="T18" s="1">
        <v>100</v>
      </c>
      <c r="U18" s="27">
        <v>45411.412499999999</v>
      </c>
      <c r="V18" s="27">
        <v>45422.754166666666</v>
      </c>
      <c r="W18" s="1" t="s">
        <v>922</v>
      </c>
      <c r="Z18" s="1" t="s">
        <v>911</v>
      </c>
      <c r="AA18" s="28">
        <v>45411</v>
      </c>
      <c r="AB18" s="28">
        <v>45411</v>
      </c>
      <c r="AC18" s="1" t="s">
        <v>106</v>
      </c>
      <c r="AE18" s="1" t="s">
        <v>952</v>
      </c>
      <c r="AF18" s="1" t="s">
        <v>927</v>
      </c>
      <c r="AG18" s="29">
        <v>1</v>
      </c>
      <c r="AH18" s="1" t="s">
        <v>994</v>
      </c>
      <c r="AI18" s="1" t="s">
        <v>928</v>
      </c>
      <c r="AJ18" s="1" t="s">
        <v>929</v>
      </c>
      <c r="AK18" s="1" t="s">
        <v>1010</v>
      </c>
      <c r="AL18" s="1" t="s">
        <v>1011</v>
      </c>
      <c r="AM18" s="1" t="s">
        <v>919</v>
      </c>
      <c r="AO18" s="1" t="s">
        <v>919</v>
      </c>
      <c r="AP18" s="1">
        <f>COUNTIF(最終品質見解!$C$13:$C$22,AC18)</f>
        <v>0</v>
      </c>
      <c r="AQ18" s="1" t="s">
        <v>168</v>
      </c>
    </row>
    <row r="19" spans="1:43" ht="15.6">
      <c r="A19" s="1">
        <v>145969</v>
      </c>
      <c r="B19" s="1" t="s">
        <v>904</v>
      </c>
      <c r="C19" s="1" t="s">
        <v>905</v>
      </c>
      <c r="F19" s="1" t="s">
        <v>885</v>
      </c>
      <c r="G19" s="1" t="s">
        <v>906</v>
      </c>
      <c r="H19" s="1" t="s">
        <v>1012</v>
      </c>
      <c r="I19" s="1" t="s">
        <v>909</v>
      </c>
      <c r="J19" s="1" t="s">
        <v>909</v>
      </c>
      <c r="K19" s="27">
        <v>45411.555555555555</v>
      </c>
      <c r="N19" s="28">
        <v>45408</v>
      </c>
      <c r="O19" s="28">
        <v>45408</v>
      </c>
      <c r="R19" s="1">
        <v>0</v>
      </c>
      <c r="S19" s="1">
        <v>0</v>
      </c>
      <c r="T19" s="1">
        <v>100</v>
      </c>
      <c r="U19" s="27">
        <v>45408.71875</v>
      </c>
      <c r="V19" s="27">
        <v>45411.555555555555</v>
      </c>
      <c r="W19" s="1" t="s">
        <v>922</v>
      </c>
      <c r="Y19" s="1" t="s">
        <v>1013</v>
      </c>
      <c r="Z19" s="1" t="s">
        <v>924</v>
      </c>
      <c r="AA19" s="28">
        <v>45408</v>
      </c>
      <c r="AB19" s="28">
        <v>45408</v>
      </c>
      <c r="AC19" s="1" t="s">
        <v>72</v>
      </c>
      <c r="AE19" s="1" t="s">
        <v>952</v>
      </c>
      <c r="AF19" s="1" t="s">
        <v>927</v>
      </c>
      <c r="AG19" s="29">
        <v>1</v>
      </c>
      <c r="AH19" s="1" t="s">
        <v>994</v>
      </c>
      <c r="AI19" s="1" t="s">
        <v>928</v>
      </c>
      <c r="AJ19" s="1" t="s">
        <v>929</v>
      </c>
      <c r="AK19" s="1" t="s">
        <v>1014</v>
      </c>
      <c r="AL19" s="1" t="s">
        <v>1015</v>
      </c>
      <c r="AM19" s="1" t="s">
        <v>919</v>
      </c>
      <c r="AO19" s="1" t="s">
        <v>919</v>
      </c>
      <c r="AP19" s="1">
        <f>COUNTIF(最終品質見解!$C$13:$C$22,AC19)</f>
        <v>0</v>
      </c>
      <c r="AQ19" s="1" t="s">
        <v>168</v>
      </c>
    </row>
    <row r="20" spans="1:43" ht="15.6">
      <c r="A20" s="1">
        <v>145965</v>
      </c>
      <c r="B20" s="1" t="s">
        <v>904</v>
      </c>
      <c r="C20" s="1" t="s">
        <v>905</v>
      </c>
      <c r="F20" s="1" t="s">
        <v>885</v>
      </c>
      <c r="G20" s="1" t="s">
        <v>906</v>
      </c>
      <c r="H20" s="1" t="s">
        <v>1016</v>
      </c>
      <c r="I20" s="1" t="s">
        <v>909</v>
      </c>
      <c r="J20" s="1" t="s">
        <v>909</v>
      </c>
      <c r="K20" s="27">
        <v>45411.586805555555</v>
      </c>
      <c r="M20" s="1" t="s">
        <v>923</v>
      </c>
      <c r="N20" s="28">
        <v>45408</v>
      </c>
      <c r="O20" s="28">
        <v>45408</v>
      </c>
      <c r="R20" s="1">
        <v>0</v>
      </c>
      <c r="S20" s="1">
        <v>0</v>
      </c>
      <c r="T20" s="1">
        <v>100</v>
      </c>
      <c r="U20" s="27">
        <v>45408.704861111109</v>
      </c>
      <c r="V20" s="27">
        <v>45411.586805555555</v>
      </c>
      <c r="W20" s="1" t="s">
        <v>922</v>
      </c>
      <c r="Y20" s="1" t="s">
        <v>1017</v>
      </c>
      <c r="Z20" s="1" t="s">
        <v>924</v>
      </c>
      <c r="AA20" s="28">
        <v>45408</v>
      </c>
      <c r="AB20" s="28">
        <v>45408</v>
      </c>
      <c r="AC20" s="1" t="s">
        <v>107</v>
      </c>
      <c r="AE20" s="1" t="s">
        <v>952</v>
      </c>
      <c r="AF20" s="1" t="s">
        <v>927</v>
      </c>
      <c r="AG20" s="29">
        <v>1</v>
      </c>
      <c r="AH20" s="1" t="s">
        <v>994</v>
      </c>
      <c r="AI20" s="1" t="s">
        <v>928</v>
      </c>
      <c r="AJ20" s="1" t="s">
        <v>929</v>
      </c>
      <c r="AK20" s="1" t="s">
        <v>1018</v>
      </c>
      <c r="AL20" s="1" t="s">
        <v>1019</v>
      </c>
      <c r="AM20" s="1" t="s">
        <v>919</v>
      </c>
      <c r="AO20" s="1" t="s">
        <v>919</v>
      </c>
      <c r="AP20" s="1">
        <f>COUNTIF(最終品質見解!$C$13:$C$22,AC20)</f>
        <v>0</v>
      </c>
      <c r="AQ20" s="1" t="s">
        <v>168</v>
      </c>
    </row>
    <row r="21" spans="1:43" ht="15.6">
      <c r="A21" s="1">
        <v>145726</v>
      </c>
      <c r="B21" s="1" t="s">
        <v>904</v>
      </c>
      <c r="C21" s="1" t="s">
        <v>905</v>
      </c>
      <c r="F21" s="1" t="s">
        <v>885</v>
      </c>
      <c r="G21" s="1" t="s">
        <v>906</v>
      </c>
      <c r="H21" s="1" t="s">
        <v>1020</v>
      </c>
      <c r="I21" s="1" t="s">
        <v>946</v>
      </c>
      <c r="J21" s="1" t="s">
        <v>909</v>
      </c>
      <c r="K21" s="27">
        <v>45411.729861111111</v>
      </c>
      <c r="M21" s="1" t="s">
        <v>923</v>
      </c>
      <c r="N21" s="28">
        <v>45406</v>
      </c>
      <c r="O21" s="28">
        <v>45411</v>
      </c>
      <c r="R21" s="1">
        <v>8</v>
      </c>
      <c r="S21" s="1">
        <v>8</v>
      </c>
      <c r="T21" s="1">
        <v>100</v>
      </c>
      <c r="U21" s="27">
        <v>45406.571527777778</v>
      </c>
      <c r="V21" s="27">
        <v>45411.729861111111</v>
      </c>
      <c r="W21" s="1" t="s">
        <v>922</v>
      </c>
      <c r="Z21" s="1" t="s">
        <v>924</v>
      </c>
      <c r="AA21" s="28">
        <v>45408</v>
      </c>
      <c r="AB21" s="28">
        <v>45411</v>
      </c>
      <c r="AC21" s="1" t="s">
        <v>142</v>
      </c>
      <c r="AF21" s="1" t="s">
        <v>927</v>
      </c>
      <c r="AG21" s="29">
        <v>1</v>
      </c>
      <c r="AH21" s="1" t="s">
        <v>914</v>
      </c>
      <c r="AI21" s="1" t="s">
        <v>928</v>
      </c>
      <c r="AJ21" s="1" t="s">
        <v>948</v>
      </c>
      <c r="AK21" s="1" t="s">
        <v>1021</v>
      </c>
      <c r="AL21" s="1" t="s">
        <v>1022</v>
      </c>
      <c r="AM21" s="1" t="s">
        <v>919</v>
      </c>
      <c r="AO21" s="1" t="s">
        <v>919</v>
      </c>
      <c r="AP21" s="1">
        <f>COUNTIF(最終品質見解!$C$13:$C$22,AC21)</f>
        <v>0</v>
      </c>
      <c r="AQ21" s="1" t="s">
        <v>165</v>
      </c>
    </row>
    <row r="22" spans="1:43" ht="15.6">
      <c r="A22" s="1">
        <v>145613</v>
      </c>
      <c r="B22" s="1" t="s">
        <v>904</v>
      </c>
      <c r="C22" s="1" t="s">
        <v>905</v>
      </c>
      <c r="F22" s="1" t="s">
        <v>885</v>
      </c>
      <c r="G22" s="1" t="s">
        <v>906</v>
      </c>
      <c r="H22" s="1" t="s">
        <v>1023</v>
      </c>
      <c r="I22" s="1" t="s">
        <v>909</v>
      </c>
      <c r="J22" s="1" t="s">
        <v>946</v>
      </c>
      <c r="K22" s="27">
        <v>45414.408333333333</v>
      </c>
      <c r="M22" s="1" t="s">
        <v>923</v>
      </c>
      <c r="N22" s="28">
        <v>45406</v>
      </c>
      <c r="O22" s="28">
        <v>45406</v>
      </c>
      <c r="R22" s="1">
        <v>4</v>
      </c>
      <c r="S22" s="1">
        <v>4</v>
      </c>
      <c r="T22" s="1">
        <v>100</v>
      </c>
      <c r="U22" s="27">
        <v>45406.479861111111</v>
      </c>
      <c r="V22" s="27">
        <v>45414.408333333333</v>
      </c>
      <c r="W22" s="1" t="s">
        <v>922</v>
      </c>
      <c r="Y22" s="1" t="s">
        <v>1024</v>
      </c>
      <c r="Z22" s="1" t="s">
        <v>911</v>
      </c>
      <c r="AA22" s="28">
        <v>45406</v>
      </c>
      <c r="AB22" s="28">
        <v>45406</v>
      </c>
      <c r="AC22" s="1" t="s">
        <v>142</v>
      </c>
      <c r="AF22" s="1" t="s">
        <v>927</v>
      </c>
      <c r="AG22" s="29">
        <v>1</v>
      </c>
      <c r="AH22" s="1" t="s">
        <v>928</v>
      </c>
      <c r="AI22" s="1" t="s">
        <v>928</v>
      </c>
      <c r="AJ22" s="1" t="s">
        <v>929</v>
      </c>
      <c r="AK22" s="1" t="s">
        <v>949</v>
      </c>
      <c r="AL22" s="1" t="s">
        <v>949</v>
      </c>
      <c r="AM22" s="1" t="s">
        <v>919</v>
      </c>
      <c r="AO22" s="1" t="s">
        <v>919</v>
      </c>
      <c r="AP22" s="1">
        <f>COUNTIF(最終品質見解!$C$13:$C$22,AC22)</f>
        <v>0</v>
      </c>
      <c r="AQ22" s="1" t="s">
        <v>168</v>
      </c>
    </row>
    <row r="23" spans="1:43" ht="15.6">
      <c r="A23" s="1">
        <v>145531</v>
      </c>
      <c r="B23" s="1" t="s">
        <v>904</v>
      </c>
      <c r="C23" s="1" t="s">
        <v>905</v>
      </c>
      <c r="F23" s="1" t="s">
        <v>885</v>
      </c>
      <c r="G23" s="1" t="s">
        <v>906</v>
      </c>
      <c r="H23" s="1" t="s">
        <v>1025</v>
      </c>
      <c r="I23" s="1" t="s">
        <v>922</v>
      </c>
      <c r="J23" s="1" t="s">
        <v>909</v>
      </c>
      <c r="K23" s="27">
        <v>45407.75277777778</v>
      </c>
      <c r="M23" s="1" t="s">
        <v>923</v>
      </c>
      <c r="N23" s="28">
        <v>45405</v>
      </c>
      <c r="O23" s="28">
        <v>45406</v>
      </c>
      <c r="R23" s="1">
        <v>0</v>
      </c>
      <c r="S23" s="1">
        <v>0</v>
      </c>
      <c r="T23" s="1">
        <v>90</v>
      </c>
      <c r="U23" s="27">
        <v>45405.477777777778</v>
      </c>
      <c r="V23" s="27">
        <v>45407.75277777778</v>
      </c>
      <c r="W23" s="1" t="s">
        <v>946</v>
      </c>
      <c r="Z23" s="1" t="s">
        <v>911</v>
      </c>
      <c r="AA23" s="28">
        <v>45407</v>
      </c>
      <c r="AB23" s="28">
        <v>45407</v>
      </c>
      <c r="AC23" s="1" t="s">
        <v>99</v>
      </c>
      <c r="AE23" s="1" t="s">
        <v>952</v>
      </c>
      <c r="AF23" s="1" t="s">
        <v>927</v>
      </c>
      <c r="AG23" s="29">
        <v>1</v>
      </c>
      <c r="AH23" s="1" t="s">
        <v>914</v>
      </c>
      <c r="AI23" s="1" t="s">
        <v>928</v>
      </c>
      <c r="AJ23" s="1" t="s">
        <v>929</v>
      </c>
      <c r="AK23" s="1" t="s">
        <v>1026</v>
      </c>
      <c r="AL23" s="1" t="s">
        <v>1027</v>
      </c>
      <c r="AM23" s="1" t="s">
        <v>919</v>
      </c>
      <c r="AO23" s="1" t="s">
        <v>919</v>
      </c>
      <c r="AP23" s="1">
        <f>COUNTIF(最終品質見解!$C$13:$C$22,AC23)</f>
        <v>0</v>
      </c>
      <c r="AQ23" s="1" t="s">
        <v>165</v>
      </c>
    </row>
    <row r="24" spans="1:43" ht="15.6">
      <c r="A24" s="1">
        <v>145468</v>
      </c>
      <c r="B24" s="1" t="s">
        <v>904</v>
      </c>
      <c r="C24" s="1" t="s">
        <v>905</v>
      </c>
      <c r="F24" s="1" t="s">
        <v>885</v>
      </c>
      <c r="G24" s="1" t="s">
        <v>906</v>
      </c>
      <c r="H24" s="1" t="s">
        <v>1028</v>
      </c>
      <c r="I24" s="1" t="s">
        <v>909</v>
      </c>
      <c r="J24" s="1" t="s">
        <v>909</v>
      </c>
      <c r="K24" s="27">
        <v>45404.665277777778</v>
      </c>
      <c r="M24" s="1" t="s">
        <v>923</v>
      </c>
      <c r="N24" s="28">
        <v>45404</v>
      </c>
      <c r="O24" s="28">
        <v>45404</v>
      </c>
      <c r="R24" s="1">
        <v>8</v>
      </c>
      <c r="S24" s="1">
        <v>8</v>
      </c>
      <c r="T24" s="1">
        <v>100</v>
      </c>
      <c r="U24" s="27">
        <v>45404.499305555553</v>
      </c>
      <c r="V24" s="27">
        <v>45404.665277777778</v>
      </c>
      <c r="W24" s="1" t="s">
        <v>909</v>
      </c>
      <c r="Y24" s="1" t="s">
        <v>1029</v>
      </c>
      <c r="Z24" s="1" t="s">
        <v>962</v>
      </c>
      <c r="AA24" s="28">
        <v>45404</v>
      </c>
      <c r="AB24" s="28">
        <v>45404</v>
      </c>
      <c r="AC24" s="1" t="s">
        <v>72</v>
      </c>
      <c r="AE24" s="1" t="s">
        <v>952</v>
      </c>
      <c r="AF24" s="1" t="s">
        <v>927</v>
      </c>
      <c r="AG24" s="29">
        <v>1</v>
      </c>
      <c r="AH24" s="1" t="s">
        <v>928</v>
      </c>
      <c r="AI24" s="1" t="s">
        <v>928</v>
      </c>
      <c r="AJ24" s="1" t="s">
        <v>929</v>
      </c>
      <c r="AK24" s="1" t="s">
        <v>949</v>
      </c>
      <c r="AL24" s="1" t="s">
        <v>949</v>
      </c>
      <c r="AM24" s="1" t="s">
        <v>919</v>
      </c>
      <c r="AO24" s="1" t="s">
        <v>919</v>
      </c>
      <c r="AP24" s="1">
        <f>COUNTIF(最終品質見解!$C$13:$C$22,AC24)</f>
        <v>0</v>
      </c>
      <c r="AQ24" s="1" t="s">
        <v>160</v>
      </c>
    </row>
    <row r="25" spans="1:43" ht="15.6">
      <c r="A25" s="1">
        <v>145462</v>
      </c>
      <c r="B25" s="1" t="s">
        <v>904</v>
      </c>
      <c r="C25" s="1" t="s">
        <v>905</v>
      </c>
      <c r="F25" s="1" t="s">
        <v>885</v>
      </c>
      <c r="G25" s="1" t="s">
        <v>906</v>
      </c>
      <c r="H25" s="1" t="s">
        <v>1030</v>
      </c>
      <c r="I25" s="1" t="s">
        <v>922</v>
      </c>
      <c r="J25" s="1" t="s">
        <v>922</v>
      </c>
      <c r="K25" s="27">
        <v>45405.613888888889</v>
      </c>
      <c r="M25" s="1" t="s">
        <v>923</v>
      </c>
      <c r="N25" s="28">
        <v>45404</v>
      </c>
      <c r="O25" s="28">
        <v>45404</v>
      </c>
      <c r="R25" s="1">
        <v>4</v>
      </c>
      <c r="S25" s="1">
        <v>4</v>
      </c>
      <c r="T25" s="1">
        <v>100</v>
      </c>
      <c r="U25" s="27">
        <v>45404.458333333336</v>
      </c>
      <c r="V25" s="27">
        <v>45405.613888888889</v>
      </c>
      <c r="W25" s="1" t="s">
        <v>922</v>
      </c>
      <c r="Z25" s="1" t="s">
        <v>924</v>
      </c>
      <c r="AA25" s="28">
        <v>45404</v>
      </c>
      <c r="AB25" s="28">
        <v>45404</v>
      </c>
      <c r="AC25" s="1" t="s">
        <v>98</v>
      </c>
      <c r="AE25" s="1" t="s">
        <v>952</v>
      </c>
      <c r="AF25" s="1" t="s">
        <v>927</v>
      </c>
      <c r="AG25" s="29">
        <v>1</v>
      </c>
      <c r="AH25" s="1" t="s">
        <v>914</v>
      </c>
      <c r="AI25" s="1" t="s">
        <v>928</v>
      </c>
      <c r="AJ25" s="1" t="s">
        <v>929</v>
      </c>
      <c r="AK25" s="1" t="s">
        <v>1031</v>
      </c>
      <c r="AL25" s="1" t="s">
        <v>1032</v>
      </c>
      <c r="AM25" s="1" t="s">
        <v>919</v>
      </c>
      <c r="AO25" s="1" t="s">
        <v>919</v>
      </c>
      <c r="AP25" s="1">
        <f>COUNTIF(最終品質見解!$C$13:$C$22,AC25)</f>
        <v>0</v>
      </c>
      <c r="AQ25" s="1" t="s">
        <v>165</v>
      </c>
    </row>
    <row r="26" spans="1:43" ht="15.6">
      <c r="A26" s="1">
        <v>145413</v>
      </c>
      <c r="B26" s="1" t="s">
        <v>904</v>
      </c>
      <c r="C26" s="1" t="s">
        <v>905</v>
      </c>
      <c r="F26" s="1" t="s">
        <v>885</v>
      </c>
      <c r="G26" s="1" t="s">
        <v>906</v>
      </c>
      <c r="H26" s="1" t="s">
        <v>1033</v>
      </c>
      <c r="I26" s="1" t="s">
        <v>909</v>
      </c>
      <c r="J26" s="1" t="s">
        <v>909</v>
      </c>
      <c r="K26" s="27">
        <v>45404.399305555555</v>
      </c>
      <c r="M26" s="1" t="s">
        <v>923</v>
      </c>
      <c r="N26" s="28">
        <v>45401</v>
      </c>
      <c r="O26" s="28">
        <v>45401</v>
      </c>
      <c r="R26" s="1">
        <v>4</v>
      </c>
      <c r="S26" s="1">
        <v>4</v>
      </c>
      <c r="T26" s="1">
        <v>100</v>
      </c>
      <c r="U26" s="27">
        <v>45401.686111111114</v>
      </c>
      <c r="V26" s="27">
        <v>45404.399305555555</v>
      </c>
      <c r="W26" s="1" t="s">
        <v>909</v>
      </c>
      <c r="Y26" s="1" t="s">
        <v>1034</v>
      </c>
      <c r="Z26" s="1" t="s">
        <v>924</v>
      </c>
      <c r="AA26" s="28">
        <v>45401</v>
      </c>
      <c r="AB26" s="28">
        <v>45401</v>
      </c>
      <c r="AC26" s="1" t="s">
        <v>72</v>
      </c>
      <c r="AF26" s="1" t="s">
        <v>927</v>
      </c>
      <c r="AG26" s="29">
        <v>1</v>
      </c>
      <c r="AH26" s="1" t="s">
        <v>914</v>
      </c>
      <c r="AI26" s="1" t="s">
        <v>915</v>
      </c>
      <c r="AJ26" s="1" t="s">
        <v>929</v>
      </c>
      <c r="AK26" s="1" t="s">
        <v>1035</v>
      </c>
      <c r="AL26" s="1" t="s">
        <v>1036</v>
      </c>
      <c r="AM26" s="1" t="s">
        <v>919</v>
      </c>
      <c r="AO26" s="1" t="s">
        <v>919</v>
      </c>
      <c r="AP26" s="1">
        <f>COUNTIF(最終品質見解!$C$13:$C$22,AC26)</f>
        <v>0</v>
      </c>
      <c r="AQ26" s="1" t="s">
        <v>165</v>
      </c>
    </row>
    <row r="27" spans="1:43" ht="15.6">
      <c r="A27" s="1">
        <v>145234</v>
      </c>
      <c r="B27" s="1" t="s">
        <v>904</v>
      </c>
      <c r="C27" s="1" t="s">
        <v>905</v>
      </c>
      <c r="F27" s="1" t="s">
        <v>885</v>
      </c>
      <c r="G27" s="1" t="s">
        <v>906</v>
      </c>
      <c r="H27" s="1" t="s">
        <v>1037</v>
      </c>
      <c r="I27" s="1" t="s">
        <v>909</v>
      </c>
      <c r="J27" s="1" t="s">
        <v>909</v>
      </c>
      <c r="K27" s="27">
        <v>45404.395833333336</v>
      </c>
      <c r="M27" s="1" t="s">
        <v>923</v>
      </c>
      <c r="N27" s="28">
        <v>45398</v>
      </c>
      <c r="O27" s="28">
        <v>45401</v>
      </c>
      <c r="R27" s="1">
        <v>4</v>
      </c>
      <c r="S27" s="1">
        <v>4</v>
      </c>
      <c r="T27" s="1">
        <v>100</v>
      </c>
      <c r="U27" s="27">
        <v>45398.678472222222</v>
      </c>
      <c r="V27" s="27">
        <v>45404.395833333336</v>
      </c>
      <c r="W27" s="1" t="s">
        <v>909</v>
      </c>
      <c r="Y27" s="1" t="s">
        <v>1038</v>
      </c>
      <c r="Z27" s="1" t="s">
        <v>924</v>
      </c>
      <c r="AA27" s="28">
        <v>45401</v>
      </c>
      <c r="AB27" s="28">
        <v>45401</v>
      </c>
      <c r="AC27" s="1" t="s">
        <v>115</v>
      </c>
      <c r="AF27" s="1" t="s">
        <v>927</v>
      </c>
      <c r="AG27" s="29">
        <v>1</v>
      </c>
      <c r="AH27" s="1" t="s">
        <v>914</v>
      </c>
      <c r="AI27" s="1" t="s">
        <v>1039</v>
      </c>
      <c r="AJ27" s="1" t="s">
        <v>929</v>
      </c>
      <c r="AK27" s="1" t="s">
        <v>1040</v>
      </c>
      <c r="AL27" s="1" t="s">
        <v>1041</v>
      </c>
      <c r="AM27" s="1" t="s">
        <v>919</v>
      </c>
      <c r="AO27" s="1" t="s">
        <v>919</v>
      </c>
      <c r="AP27" s="1">
        <f>COUNTIF(最終品質見解!$C$13:$C$22,AC27)</f>
        <v>0</v>
      </c>
      <c r="AQ27" s="1" t="s">
        <v>165</v>
      </c>
    </row>
    <row r="28" spans="1:43" ht="15.6">
      <c r="A28" s="1">
        <v>144896</v>
      </c>
      <c r="B28" s="1" t="s">
        <v>904</v>
      </c>
      <c r="C28" s="1" t="s">
        <v>905</v>
      </c>
      <c r="F28" s="1" t="s">
        <v>885</v>
      </c>
      <c r="G28" s="1" t="s">
        <v>906</v>
      </c>
      <c r="H28" s="1" t="s">
        <v>1049</v>
      </c>
      <c r="I28" s="1" t="s">
        <v>981</v>
      </c>
      <c r="J28" s="1" t="s">
        <v>909</v>
      </c>
      <c r="K28" s="27">
        <v>45393.677777777775</v>
      </c>
      <c r="N28" s="28">
        <v>45392</v>
      </c>
      <c r="O28" s="28">
        <v>45392</v>
      </c>
      <c r="R28" s="1">
        <v>4</v>
      </c>
      <c r="S28" s="1">
        <v>4</v>
      </c>
      <c r="T28" s="1">
        <v>100</v>
      </c>
      <c r="U28" s="27">
        <v>45392.656944444447</v>
      </c>
      <c r="V28" s="27">
        <v>45393.677777777775</v>
      </c>
      <c r="W28" s="1" t="s">
        <v>922</v>
      </c>
      <c r="Y28" s="1" t="s">
        <v>1050</v>
      </c>
      <c r="Z28" s="1" t="s">
        <v>924</v>
      </c>
      <c r="AA28" s="28">
        <v>45392</v>
      </c>
      <c r="AB28" s="28">
        <v>45392</v>
      </c>
      <c r="AC28" s="1" t="s">
        <v>142</v>
      </c>
      <c r="AD28" s="1" t="s">
        <v>925</v>
      </c>
      <c r="AF28" s="1" t="s">
        <v>927</v>
      </c>
      <c r="AG28" s="29">
        <v>1</v>
      </c>
      <c r="AH28" s="1" t="s">
        <v>914</v>
      </c>
      <c r="AI28" s="1" t="s">
        <v>928</v>
      </c>
      <c r="AJ28" s="1" t="s">
        <v>929</v>
      </c>
      <c r="AK28" s="1" t="s">
        <v>1051</v>
      </c>
      <c r="AL28" s="1" t="s">
        <v>1052</v>
      </c>
      <c r="AM28" s="1" t="s">
        <v>919</v>
      </c>
      <c r="AO28" s="1" t="s">
        <v>919</v>
      </c>
      <c r="AP28" s="1">
        <f>COUNTIF(最終品質見解!$C$13:$C$22,AC28)</f>
        <v>0</v>
      </c>
      <c r="AQ28" s="1" t="s">
        <v>167</v>
      </c>
    </row>
    <row r="29" spans="1:43" ht="15.6">
      <c r="A29" s="1">
        <v>144875</v>
      </c>
      <c r="B29" s="1" t="s">
        <v>904</v>
      </c>
      <c r="C29" s="1" t="s">
        <v>905</v>
      </c>
      <c r="F29" s="1" t="s">
        <v>885</v>
      </c>
      <c r="G29" s="1" t="s">
        <v>1042</v>
      </c>
      <c r="H29" s="1" t="s">
        <v>1053</v>
      </c>
      <c r="I29" s="1" t="s">
        <v>909</v>
      </c>
      <c r="J29" s="1" t="s">
        <v>909</v>
      </c>
      <c r="K29" s="27">
        <v>45393.678472222222</v>
      </c>
      <c r="N29" s="28">
        <v>45392</v>
      </c>
      <c r="O29" s="28">
        <v>45393</v>
      </c>
      <c r="R29" s="1">
        <v>8</v>
      </c>
      <c r="S29" s="1">
        <v>8</v>
      </c>
      <c r="T29" s="1">
        <v>100</v>
      </c>
      <c r="U29" s="27">
        <v>45392.543749999997</v>
      </c>
      <c r="V29" s="27">
        <v>45393.678472222222</v>
      </c>
      <c r="W29" s="1" t="s">
        <v>922</v>
      </c>
      <c r="Y29" s="1" t="s">
        <v>1054</v>
      </c>
      <c r="Z29" s="1" t="s">
        <v>962</v>
      </c>
      <c r="AA29" s="28">
        <v>45393</v>
      </c>
      <c r="AB29" s="28">
        <v>45393</v>
      </c>
      <c r="AC29" s="1" t="s">
        <v>988</v>
      </c>
      <c r="AE29" s="1" t="s">
        <v>926</v>
      </c>
      <c r="AF29" s="1" t="s">
        <v>927</v>
      </c>
      <c r="AG29" s="29">
        <v>1</v>
      </c>
      <c r="AH29" s="1" t="s">
        <v>914</v>
      </c>
      <c r="AI29" s="1" t="s">
        <v>928</v>
      </c>
      <c r="AJ29" s="1" t="s">
        <v>929</v>
      </c>
      <c r="AK29" s="1" t="s">
        <v>1055</v>
      </c>
      <c r="AL29" s="1" t="s">
        <v>1056</v>
      </c>
      <c r="AM29" s="1" t="s">
        <v>919</v>
      </c>
      <c r="AO29" s="1" t="s">
        <v>919</v>
      </c>
      <c r="AP29" s="1">
        <f>COUNTIF(最終品質見解!$C$13:$C$22,AC29)</f>
        <v>0</v>
      </c>
      <c r="AQ29" s="1" t="s">
        <v>173</v>
      </c>
    </row>
    <row r="30" spans="1:43" ht="15.6">
      <c r="A30" s="1">
        <v>144783</v>
      </c>
      <c r="B30" s="1" t="s">
        <v>904</v>
      </c>
      <c r="C30" s="1" t="s">
        <v>905</v>
      </c>
      <c r="F30" s="1" t="s">
        <v>885</v>
      </c>
      <c r="G30" s="1" t="s">
        <v>906</v>
      </c>
      <c r="H30" s="1" t="s">
        <v>1057</v>
      </c>
      <c r="I30" s="1" t="s">
        <v>921</v>
      </c>
      <c r="J30" s="1" t="s">
        <v>922</v>
      </c>
      <c r="K30" s="27">
        <v>45392.435416666667</v>
      </c>
      <c r="N30" s="28">
        <v>45391</v>
      </c>
      <c r="O30" s="28">
        <v>45392</v>
      </c>
      <c r="R30" s="1">
        <v>0</v>
      </c>
      <c r="S30" s="1">
        <v>0</v>
      </c>
      <c r="T30" s="1">
        <v>100</v>
      </c>
      <c r="U30" s="27">
        <v>45391.60833333333</v>
      </c>
      <c r="V30" s="27">
        <v>45392.435416666667</v>
      </c>
      <c r="W30" s="1" t="s">
        <v>922</v>
      </c>
      <c r="Y30" s="1" t="s">
        <v>1058</v>
      </c>
      <c r="Z30" s="1" t="s">
        <v>962</v>
      </c>
      <c r="AA30" s="28">
        <v>45392</v>
      </c>
      <c r="AB30" s="28">
        <v>45392</v>
      </c>
      <c r="AC30" s="1" t="s">
        <v>38</v>
      </c>
      <c r="AD30" s="1" t="s">
        <v>1059</v>
      </c>
      <c r="AF30" s="1" t="s">
        <v>927</v>
      </c>
      <c r="AG30" s="29">
        <v>1</v>
      </c>
      <c r="AH30" s="1" t="s">
        <v>914</v>
      </c>
      <c r="AI30" s="1" t="s">
        <v>928</v>
      </c>
      <c r="AJ30" s="1" t="s">
        <v>929</v>
      </c>
      <c r="AK30" s="1" t="s">
        <v>1060</v>
      </c>
      <c r="AL30" s="1" t="s">
        <v>1061</v>
      </c>
      <c r="AM30" s="1" t="s">
        <v>919</v>
      </c>
      <c r="AO30" s="1" t="s">
        <v>919</v>
      </c>
      <c r="AP30" s="1">
        <f>COUNTIF(最終品質見解!$C$13:$C$22,AC30)</f>
        <v>0</v>
      </c>
      <c r="AQ30" s="1" t="s">
        <v>174</v>
      </c>
    </row>
    <row r="31" spans="1:43" ht="15.6">
      <c r="A31" s="1">
        <v>144779</v>
      </c>
      <c r="B31" s="1" t="s">
        <v>904</v>
      </c>
      <c r="C31" s="1" t="s">
        <v>905</v>
      </c>
      <c r="F31" s="1" t="s">
        <v>885</v>
      </c>
      <c r="G31" s="1" t="s">
        <v>906</v>
      </c>
      <c r="H31" s="1" t="s">
        <v>1062</v>
      </c>
      <c r="I31" s="1" t="s">
        <v>921</v>
      </c>
      <c r="J31" s="1" t="s">
        <v>922</v>
      </c>
      <c r="K31" s="27">
        <v>45392.449305555558</v>
      </c>
      <c r="N31" s="28">
        <v>45391</v>
      </c>
      <c r="O31" s="28">
        <v>45392</v>
      </c>
      <c r="R31" s="1">
        <v>0</v>
      </c>
      <c r="S31" s="1">
        <v>0</v>
      </c>
      <c r="T31" s="1">
        <v>100</v>
      </c>
      <c r="U31" s="27">
        <v>45391.593055555553</v>
      </c>
      <c r="V31" s="27">
        <v>45392.449305555558</v>
      </c>
      <c r="W31" s="1" t="s">
        <v>922</v>
      </c>
      <c r="Y31" s="1" t="s">
        <v>1063</v>
      </c>
      <c r="Z31" s="1" t="s">
        <v>962</v>
      </c>
      <c r="AA31" s="28">
        <v>45392</v>
      </c>
      <c r="AB31" s="28">
        <v>45392</v>
      </c>
      <c r="AC31" s="1" t="s">
        <v>38</v>
      </c>
      <c r="AD31" s="1" t="s">
        <v>983</v>
      </c>
      <c r="AF31" s="1" t="s">
        <v>927</v>
      </c>
      <c r="AG31" s="29">
        <v>1</v>
      </c>
      <c r="AH31" s="1" t="s">
        <v>914</v>
      </c>
      <c r="AI31" s="1" t="s">
        <v>928</v>
      </c>
      <c r="AJ31" s="1" t="s">
        <v>929</v>
      </c>
      <c r="AK31" s="1" t="s">
        <v>1064</v>
      </c>
      <c r="AL31" s="1" t="s">
        <v>1065</v>
      </c>
      <c r="AM31" s="1" t="s">
        <v>919</v>
      </c>
      <c r="AO31" s="1" t="s">
        <v>919</v>
      </c>
      <c r="AP31" s="1">
        <f>COUNTIF(最終品質見解!$C$13:$C$22,AC31)</f>
        <v>0</v>
      </c>
      <c r="AQ31" s="1" t="s">
        <v>174</v>
      </c>
    </row>
    <row r="32" spans="1:43" ht="15.6">
      <c r="A32" s="1">
        <v>144464</v>
      </c>
      <c r="B32" s="1" t="s">
        <v>904</v>
      </c>
      <c r="C32" s="1" t="s">
        <v>905</v>
      </c>
      <c r="F32" s="1" t="s">
        <v>885</v>
      </c>
      <c r="G32" s="1" t="s">
        <v>906</v>
      </c>
      <c r="H32" s="1" t="s">
        <v>1066</v>
      </c>
      <c r="I32" s="1" t="s">
        <v>921</v>
      </c>
      <c r="J32" s="1" t="s">
        <v>909</v>
      </c>
      <c r="K32" s="27">
        <v>45406.643750000003</v>
      </c>
      <c r="N32" s="28">
        <v>45386</v>
      </c>
      <c r="O32" s="28">
        <v>45401</v>
      </c>
      <c r="R32" s="1">
        <v>8</v>
      </c>
      <c r="S32" s="1">
        <v>8</v>
      </c>
      <c r="T32" s="1">
        <v>100</v>
      </c>
      <c r="U32" s="27">
        <v>45386.487500000003</v>
      </c>
      <c r="V32" s="27">
        <v>45406.643750000003</v>
      </c>
      <c r="W32" s="1" t="s">
        <v>922</v>
      </c>
      <c r="Y32" s="1" t="s">
        <v>1067</v>
      </c>
      <c r="Z32" s="1" t="s">
        <v>962</v>
      </c>
      <c r="AA32" s="28">
        <v>45397</v>
      </c>
      <c r="AB32" s="28">
        <v>45397</v>
      </c>
      <c r="AC32" s="1" t="s">
        <v>70</v>
      </c>
      <c r="AF32" s="1" t="s">
        <v>927</v>
      </c>
      <c r="AG32" s="29">
        <v>1</v>
      </c>
      <c r="AH32" s="1" t="s">
        <v>947</v>
      </c>
      <c r="AI32" s="1" t="s">
        <v>928</v>
      </c>
      <c r="AJ32" s="1" t="s">
        <v>929</v>
      </c>
      <c r="AK32" s="1" t="s">
        <v>1068</v>
      </c>
      <c r="AL32" s="1" t="s">
        <v>1069</v>
      </c>
      <c r="AM32" s="1" t="s">
        <v>919</v>
      </c>
      <c r="AO32" s="1" t="s">
        <v>919</v>
      </c>
      <c r="AP32" s="1">
        <f>COUNTIF(最終品質見解!$C$13:$C$22,AC32)</f>
        <v>0</v>
      </c>
      <c r="AQ32" s="1" t="s">
        <v>175</v>
      </c>
    </row>
    <row r="33" spans="1:43" ht="15.6">
      <c r="A33" s="1">
        <v>144400</v>
      </c>
      <c r="B33" s="1" t="s">
        <v>904</v>
      </c>
      <c r="C33" s="1" t="s">
        <v>905</v>
      </c>
      <c r="F33" s="1" t="s">
        <v>885</v>
      </c>
      <c r="G33" s="1" t="s">
        <v>906</v>
      </c>
      <c r="H33" s="1" t="s">
        <v>1070</v>
      </c>
      <c r="I33" s="1" t="s">
        <v>921</v>
      </c>
      <c r="J33" s="1" t="s">
        <v>921</v>
      </c>
      <c r="K33" s="27">
        <v>45387.734722222223</v>
      </c>
      <c r="N33" s="28">
        <v>45385</v>
      </c>
      <c r="O33" s="28">
        <v>45387</v>
      </c>
      <c r="R33" s="1">
        <v>2</v>
      </c>
      <c r="S33" s="1">
        <v>2</v>
      </c>
      <c r="T33" s="1">
        <v>100</v>
      </c>
      <c r="U33" s="27">
        <v>45385.654861111114</v>
      </c>
      <c r="V33" s="27">
        <v>45387.734722222223</v>
      </c>
      <c r="W33" s="1" t="s">
        <v>921</v>
      </c>
      <c r="Y33" s="1" t="s">
        <v>1071</v>
      </c>
      <c r="Z33" s="1" t="s">
        <v>962</v>
      </c>
      <c r="AA33" s="28">
        <v>45386</v>
      </c>
      <c r="AB33" s="28">
        <v>45386</v>
      </c>
      <c r="AC33" s="1" t="s">
        <v>121</v>
      </c>
      <c r="AD33" s="1" t="s">
        <v>993</v>
      </c>
      <c r="AF33" s="1" t="s">
        <v>927</v>
      </c>
      <c r="AG33" s="29">
        <v>1</v>
      </c>
      <c r="AH33" s="1" t="s">
        <v>947</v>
      </c>
      <c r="AI33" s="1" t="s">
        <v>928</v>
      </c>
      <c r="AJ33" s="1" t="s">
        <v>929</v>
      </c>
      <c r="AK33" s="1" t="s">
        <v>1072</v>
      </c>
      <c r="AL33" s="1" t="s">
        <v>1073</v>
      </c>
      <c r="AM33" s="1" t="s">
        <v>919</v>
      </c>
      <c r="AO33" s="1" t="s">
        <v>919</v>
      </c>
      <c r="AP33" s="1">
        <f>COUNTIF(最終品質見解!$C$13:$C$22,AC33)</f>
        <v>0</v>
      </c>
      <c r="AQ33" s="1" t="s">
        <v>173</v>
      </c>
    </row>
    <row r="34" spans="1:43" ht="15.6">
      <c r="A34" s="1">
        <v>144384</v>
      </c>
      <c r="B34" s="1" t="s">
        <v>904</v>
      </c>
      <c r="C34" s="1" t="s">
        <v>905</v>
      </c>
      <c r="F34" s="1" t="s">
        <v>885</v>
      </c>
      <c r="G34" s="1" t="s">
        <v>906</v>
      </c>
      <c r="H34" s="1" t="s">
        <v>1074</v>
      </c>
      <c r="I34" s="1" t="s">
        <v>921</v>
      </c>
      <c r="J34" s="1" t="s">
        <v>921</v>
      </c>
      <c r="K34" s="27">
        <v>45387.73541666667</v>
      </c>
      <c r="N34" s="28">
        <v>45385</v>
      </c>
      <c r="O34" s="28">
        <v>45394</v>
      </c>
      <c r="R34" s="1">
        <v>6</v>
      </c>
      <c r="S34" s="1">
        <v>6</v>
      </c>
      <c r="T34" s="1">
        <v>100</v>
      </c>
      <c r="U34" s="27">
        <v>45385.625</v>
      </c>
      <c r="V34" s="27">
        <v>45387.73541666667</v>
      </c>
      <c r="W34" s="1" t="s">
        <v>921</v>
      </c>
      <c r="Z34" s="1" t="s">
        <v>962</v>
      </c>
      <c r="AA34" s="28">
        <v>45386</v>
      </c>
      <c r="AB34" s="28">
        <v>45386</v>
      </c>
      <c r="AC34" s="1" t="s">
        <v>99</v>
      </c>
      <c r="AD34" s="1" t="s">
        <v>993</v>
      </c>
      <c r="AF34" s="1" t="s">
        <v>927</v>
      </c>
      <c r="AG34" s="29">
        <v>1</v>
      </c>
      <c r="AH34" s="1" t="s">
        <v>947</v>
      </c>
      <c r="AI34" s="1" t="s">
        <v>928</v>
      </c>
      <c r="AJ34" s="1" t="s">
        <v>929</v>
      </c>
      <c r="AK34" s="1" t="s">
        <v>1075</v>
      </c>
      <c r="AL34" s="1" t="s">
        <v>1076</v>
      </c>
      <c r="AM34" s="1" t="s">
        <v>919</v>
      </c>
      <c r="AO34" s="1" t="s">
        <v>919</v>
      </c>
      <c r="AP34" s="1">
        <f>COUNTIF(最終品質見解!$C$13:$C$22,AC34)</f>
        <v>0</v>
      </c>
      <c r="AQ34" s="1" t="s">
        <v>175</v>
      </c>
    </row>
    <row r="35" spans="1:43" ht="15.6">
      <c r="A35" s="1">
        <v>144236</v>
      </c>
      <c r="B35" s="1" t="s">
        <v>904</v>
      </c>
      <c r="C35" s="1" t="s">
        <v>905</v>
      </c>
      <c r="F35" s="1" t="s">
        <v>885</v>
      </c>
      <c r="G35" s="1" t="s">
        <v>906</v>
      </c>
      <c r="H35" s="1" t="s">
        <v>1077</v>
      </c>
      <c r="I35" s="1" t="s">
        <v>921</v>
      </c>
      <c r="J35" s="1" t="s">
        <v>921</v>
      </c>
      <c r="K35" s="27">
        <v>45383.74722222222</v>
      </c>
      <c r="N35" s="28">
        <v>45383</v>
      </c>
      <c r="O35" s="28">
        <v>45385</v>
      </c>
      <c r="R35" s="1">
        <v>0</v>
      </c>
      <c r="S35" s="1">
        <v>0</v>
      </c>
      <c r="T35" s="1">
        <v>100</v>
      </c>
      <c r="U35" s="27">
        <v>45383.569444444445</v>
      </c>
      <c r="V35" s="27">
        <v>45383.74722222222</v>
      </c>
      <c r="W35" s="1" t="s">
        <v>921</v>
      </c>
      <c r="Y35" s="1" t="s">
        <v>1078</v>
      </c>
      <c r="Z35" s="1" t="s">
        <v>962</v>
      </c>
      <c r="AA35" s="28">
        <v>45383</v>
      </c>
      <c r="AB35" s="28">
        <v>45383</v>
      </c>
      <c r="AC35" s="1" t="s">
        <v>38</v>
      </c>
      <c r="AD35" s="1" t="s">
        <v>1059</v>
      </c>
      <c r="AE35" s="1" t="s">
        <v>952</v>
      </c>
      <c r="AF35" s="1" t="s">
        <v>927</v>
      </c>
      <c r="AG35" s="29">
        <v>1</v>
      </c>
      <c r="AH35" s="1" t="s">
        <v>994</v>
      </c>
      <c r="AI35" s="1" t="s">
        <v>928</v>
      </c>
      <c r="AJ35" s="1" t="s">
        <v>929</v>
      </c>
      <c r="AK35" s="1" t="s">
        <v>1079</v>
      </c>
      <c r="AL35" s="1" t="s">
        <v>1080</v>
      </c>
      <c r="AM35" s="1" t="s">
        <v>919</v>
      </c>
      <c r="AO35" s="1" t="s">
        <v>919</v>
      </c>
      <c r="AP35" s="1">
        <f>COUNTIF(最終品質見解!$C$13:$C$22,AC35)</f>
        <v>0</v>
      </c>
      <c r="AQ35" s="1" t="s">
        <v>175</v>
      </c>
    </row>
    <row r="36" spans="1:43" ht="15.6">
      <c r="A36" s="1">
        <v>144045</v>
      </c>
      <c r="B36" s="1" t="s">
        <v>904</v>
      </c>
      <c r="C36" s="1" t="s">
        <v>905</v>
      </c>
      <c r="F36" s="1" t="s">
        <v>885</v>
      </c>
      <c r="G36" s="1" t="s">
        <v>906</v>
      </c>
      <c r="H36" s="1" t="s">
        <v>1081</v>
      </c>
      <c r="I36" s="1" t="s">
        <v>909</v>
      </c>
      <c r="J36" s="1" t="s">
        <v>909</v>
      </c>
      <c r="K36" s="27">
        <v>45384.589583333334</v>
      </c>
      <c r="M36" s="1" t="s">
        <v>1082</v>
      </c>
      <c r="N36" s="28">
        <v>45378</v>
      </c>
      <c r="O36" s="28">
        <v>45380</v>
      </c>
      <c r="R36" s="1">
        <v>0</v>
      </c>
      <c r="S36" s="1">
        <v>0</v>
      </c>
      <c r="T36" s="1">
        <v>100</v>
      </c>
      <c r="U36" s="27">
        <v>45378.683333333334</v>
      </c>
      <c r="V36" s="27">
        <v>45384.589583333334</v>
      </c>
      <c r="W36" s="1" t="s">
        <v>909</v>
      </c>
      <c r="Y36" s="1" t="s">
        <v>1083</v>
      </c>
      <c r="Z36" s="1" t="s">
        <v>962</v>
      </c>
      <c r="AA36" s="28">
        <v>45380</v>
      </c>
      <c r="AB36" s="28">
        <v>45380</v>
      </c>
      <c r="AC36" s="1" t="s">
        <v>38</v>
      </c>
      <c r="AD36" s="1" t="s">
        <v>1059</v>
      </c>
      <c r="AE36" s="1" t="s">
        <v>938</v>
      </c>
      <c r="AF36" s="1" t="s">
        <v>939</v>
      </c>
      <c r="AG36" s="29">
        <v>1</v>
      </c>
      <c r="AH36" s="1" t="s">
        <v>994</v>
      </c>
      <c r="AI36" s="1" t="s">
        <v>928</v>
      </c>
      <c r="AJ36" s="1" t="s">
        <v>929</v>
      </c>
      <c r="AK36" s="1" t="s">
        <v>1084</v>
      </c>
      <c r="AL36" s="1" t="s">
        <v>1085</v>
      </c>
      <c r="AM36" s="1" t="s">
        <v>919</v>
      </c>
      <c r="AO36" s="1" t="s">
        <v>919</v>
      </c>
      <c r="AP36" s="1">
        <f>COUNTIF(最終品質見解!$C$13:$C$22,AC36)</f>
        <v>0</v>
      </c>
      <c r="AQ36" s="1" t="s">
        <v>168</v>
      </c>
    </row>
    <row r="37" spans="1:43" ht="15.6">
      <c r="A37" s="1">
        <v>143978</v>
      </c>
      <c r="B37" s="1" t="s">
        <v>904</v>
      </c>
      <c r="C37" s="1" t="s">
        <v>905</v>
      </c>
      <c r="F37" s="1" t="s">
        <v>885</v>
      </c>
      <c r="G37" s="1" t="s">
        <v>906</v>
      </c>
      <c r="H37" s="1" t="s">
        <v>1086</v>
      </c>
      <c r="I37" s="1" t="s">
        <v>909</v>
      </c>
      <c r="J37" s="1" t="s">
        <v>909</v>
      </c>
      <c r="K37" s="27">
        <v>45384.589583333334</v>
      </c>
      <c r="M37" s="1" t="s">
        <v>1044</v>
      </c>
      <c r="N37" s="28">
        <v>45377</v>
      </c>
      <c r="O37" s="28">
        <v>45378</v>
      </c>
      <c r="R37" s="1">
        <v>0</v>
      </c>
      <c r="S37" s="1">
        <v>0</v>
      </c>
      <c r="T37" s="1">
        <v>100</v>
      </c>
      <c r="U37" s="27">
        <v>45377.660416666666</v>
      </c>
      <c r="V37" s="27">
        <v>45384.589583333334</v>
      </c>
      <c r="W37" s="1" t="s">
        <v>909</v>
      </c>
      <c r="Y37" s="1" t="s">
        <v>1087</v>
      </c>
      <c r="Z37" s="1" t="s">
        <v>924</v>
      </c>
      <c r="AA37" s="28">
        <v>45377</v>
      </c>
      <c r="AB37" s="28">
        <v>45377</v>
      </c>
      <c r="AC37" s="1" t="s">
        <v>68</v>
      </c>
      <c r="AF37" s="1" t="s">
        <v>939</v>
      </c>
      <c r="AG37" s="29">
        <v>1</v>
      </c>
      <c r="AH37" s="1" t="s">
        <v>994</v>
      </c>
      <c r="AI37" s="1" t="s">
        <v>928</v>
      </c>
      <c r="AJ37" s="1" t="s">
        <v>929</v>
      </c>
      <c r="AK37" s="1" t="s">
        <v>1088</v>
      </c>
      <c r="AL37" s="1" t="s">
        <v>1089</v>
      </c>
      <c r="AM37" s="1" t="s">
        <v>919</v>
      </c>
      <c r="AO37" s="1" t="s">
        <v>919</v>
      </c>
      <c r="AP37" s="1">
        <f>COUNTIF(最終品質見解!$C$13:$C$22,AC37)</f>
        <v>0</v>
      </c>
      <c r="AQ37" s="1" t="s">
        <v>168</v>
      </c>
    </row>
    <row r="38" spans="1:43" ht="15.6">
      <c r="A38" s="1">
        <v>143973</v>
      </c>
      <c r="B38" s="1" t="s">
        <v>904</v>
      </c>
      <c r="C38" s="1" t="s">
        <v>905</v>
      </c>
      <c r="F38" s="1" t="s">
        <v>885</v>
      </c>
      <c r="G38" s="1" t="s">
        <v>906</v>
      </c>
      <c r="H38" s="1" t="s">
        <v>1090</v>
      </c>
      <c r="I38" s="1" t="s">
        <v>909</v>
      </c>
      <c r="J38" s="1" t="s">
        <v>922</v>
      </c>
      <c r="K38" s="27">
        <v>45394.723611111112</v>
      </c>
      <c r="M38" s="1" t="s">
        <v>1044</v>
      </c>
      <c r="N38" s="28">
        <v>45377</v>
      </c>
      <c r="O38" s="28">
        <v>45394</v>
      </c>
      <c r="R38" s="1">
        <v>4</v>
      </c>
      <c r="S38" s="1">
        <v>4</v>
      </c>
      <c r="T38" s="1">
        <v>100</v>
      </c>
      <c r="U38" s="27">
        <v>45377.623611111114</v>
      </c>
      <c r="V38" s="27">
        <v>45394.723611111112</v>
      </c>
      <c r="W38" s="1" t="s">
        <v>922</v>
      </c>
      <c r="Y38" s="1" t="s">
        <v>1091</v>
      </c>
      <c r="Z38" s="1" t="s">
        <v>962</v>
      </c>
      <c r="AA38" s="28">
        <v>45377</v>
      </c>
      <c r="AB38" s="28">
        <v>45378</v>
      </c>
      <c r="AC38" s="1" t="s">
        <v>68</v>
      </c>
      <c r="AF38" s="1" t="s">
        <v>939</v>
      </c>
      <c r="AG38" s="29">
        <v>1</v>
      </c>
      <c r="AH38" s="1" t="s">
        <v>914</v>
      </c>
      <c r="AI38" s="1" t="s">
        <v>928</v>
      </c>
      <c r="AJ38" s="1" t="s">
        <v>929</v>
      </c>
      <c r="AK38" s="1" t="s">
        <v>1093</v>
      </c>
      <c r="AL38" s="1" t="s">
        <v>1094</v>
      </c>
      <c r="AM38" s="1" t="s">
        <v>919</v>
      </c>
      <c r="AO38" s="1" t="s">
        <v>919</v>
      </c>
      <c r="AP38" s="1">
        <f>COUNTIF(最終品質見解!$C$13:$C$22,AC38)</f>
        <v>0</v>
      </c>
      <c r="AQ38" s="1" t="s">
        <v>175</v>
      </c>
    </row>
    <row r="39" spans="1:43" ht="15.6">
      <c r="A39" s="1">
        <v>143969</v>
      </c>
      <c r="B39" s="1" t="s">
        <v>904</v>
      </c>
      <c r="C39" s="1" t="s">
        <v>905</v>
      </c>
      <c r="F39" s="1" t="s">
        <v>885</v>
      </c>
      <c r="G39" s="1" t="s">
        <v>906</v>
      </c>
      <c r="H39" s="1" t="s">
        <v>1095</v>
      </c>
      <c r="I39" s="1" t="s">
        <v>909</v>
      </c>
      <c r="J39" s="1" t="s">
        <v>909</v>
      </c>
      <c r="K39" s="27">
        <v>45384.589583333334</v>
      </c>
      <c r="M39" s="1" t="s">
        <v>1044</v>
      </c>
      <c r="N39" s="28">
        <v>45377</v>
      </c>
      <c r="O39" s="28">
        <v>45377</v>
      </c>
      <c r="R39" s="1">
        <v>0</v>
      </c>
      <c r="S39" s="1">
        <v>0</v>
      </c>
      <c r="T39" s="1">
        <v>100</v>
      </c>
      <c r="U39" s="27">
        <v>45377.607638888891</v>
      </c>
      <c r="V39" s="27">
        <v>45384.589583333334</v>
      </c>
      <c r="W39" s="1" t="s">
        <v>909</v>
      </c>
      <c r="Y39" s="1" t="s">
        <v>1096</v>
      </c>
      <c r="Z39" s="1" t="s">
        <v>962</v>
      </c>
      <c r="AA39" s="28">
        <v>45377</v>
      </c>
      <c r="AB39" s="28">
        <v>45377</v>
      </c>
      <c r="AC39" s="1" t="s">
        <v>68</v>
      </c>
      <c r="AF39" s="1" t="s">
        <v>939</v>
      </c>
      <c r="AG39" s="29">
        <v>1</v>
      </c>
      <c r="AH39" s="1" t="s">
        <v>914</v>
      </c>
      <c r="AI39" s="1" t="s">
        <v>928</v>
      </c>
      <c r="AJ39" s="1" t="s">
        <v>929</v>
      </c>
      <c r="AK39" s="1" t="s">
        <v>1093</v>
      </c>
      <c r="AL39" s="1" t="s">
        <v>1094</v>
      </c>
      <c r="AM39" s="1" t="s">
        <v>919</v>
      </c>
      <c r="AO39" s="1" t="s">
        <v>919</v>
      </c>
      <c r="AP39" s="1">
        <f>COUNTIF(最終品質見解!$C$13:$C$22,AC39)</f>
        <v>0</v>
      </c>
      <c r="AQ39" s="1" t="s">
        <v>175</v>
      </c>
    </row>
    <row r="40" spans="1:43" ht="15.6">
      <c r="A40" s="1">
        <v>143960</v>
      </c>
      <c r="B40" s="1" t="s">
        <v>904</v>
      </c>
      <c r="C40" s="1" t="s">
        <v>905</v>
      </c>
      <c r="F40" s="1" t="s">
        <v>885</v>
      </c>
      <c r="G40" s="1" t="s">
        <v>1042</v>
      </c>
      <c r="H40" s="1" t="s">
        <v>1097</v>
      </c>
      <c r="I40" s="1" t="s">
        <v>909</v>
      </c>
      <c r="J40" s="1" t="s">
        <v>909</v>
      </c>
      <c r="K40" s="27">
        <v>45384.589583333334</v>
      </c>
      <c r="M40" s="1" t="s">
        <v>1044</v>
      </c>
      <c r="N40" s="28">
        <v>45377</v>
      </c>
      <c r="O40" s="28">
        <v>45378</v>
      </c>
      <c r="R40" s="1">
        <v>0</v>
      </c>
      <c r="S40" s="1">
        <v>0</v>
      </c>
      <c r="T40" s="1">
        <v>100</v>
      </c>
      <c r="U40" s="27">
        <v>45377.584027777775</v>
      </c>
      <c r="V40" s="27">
        <v>45384.589583333334</v>
      </c>
      <c r="W40" s="1" t="s">
        <v>909</v>
      </c>
      <c r="Y40" s="1" t="s">
        <v>1098</v>
      </c>
      <c r="Z40" s="1" t="s">
        <v>962</v>
      </c>
      <c r="AA40" s="28">
        <v>45377</v>
      </c>
      <c r="AB40" s="28">
        <v>45377</v>
      </c>
      <c r="AC40" s="1" t="s">
        <v>68</v>
      </c>
      <c r="AE40" s="1" t="s">
        <v>938</v>
      </c>
      <c r="AF40" s="1" t="s">
        <v>939</v>
      </c>
      <c r="AG40" s="29">
        <v>1</v>
      </c>
      <c r="AH40" s="1" t="s">
        <v>914</v>
      </c>
      <c r="AI40" s="1" t="s">
        <v>928</v>
      </c>
      <c r="AJ40" s="1" t="s">
        <v>929</v>
      </c>
      <c r="AK40" s="1" t="s">
        <v>1093</v>
      </c>
      <c r="AL40" s="1" t="s">
        <v>1094</v>
      </c>
      <c r="AM40" s="1" t="s">
        <v>919</v>
      </c>
      <c r="AO40" s="1" t="s">
        <v>919</v>
      </c>
      <c r="AP40" s="1">
        <f>COUNTIF(最終品質見解!$C$13:$C$22,AC40)</f>
        <v>0</v>
      </c>
      <c r="AQ40" s="1" t="s">
        <v>168</v>
      </c>
    </row>
    <row r="41" spans="1:43" ht="15.6">
      <c r="A41" s="1">
        <v>143950</v>
      </c>
      <c r="B41" s="1" t="s">
        <v>904</v>
      </c>
      <c r="C41" s="1" t="s">
        <v>905</v>
      </c>
      <c r="F41" s="1" t="s">
        <v>885</v>
      </c>
      <c r="G41" s="1" t="s">
        <v>906</v>
      </c>
      <c r="H41" s="1" t="s">
        <v>1099</v>
      </c>
      <c r="I41" s="1" t="s">
        <v>909</v>
      </c>
      <c r="J41" s="1" t="s">
        <v>909</v>
      </c>
      <c r="K41" s="27">
        <v>45384.587500000001</v>
      </c>
      <c r="M41" s="1" t="s">
        <v>1044</v>
      </c>
      <c r="N41" s="28">
        <v>45377</v>
      </c>
      <c r="O41" s="28">
        <v>45378</v>
      </c>
      <c r="R41" s="1">
        <v>0</v>
      </c>
      <c r="S41" s="1">
        <v>0</v>
      </c>
      <c r="T41" s="1">
        <v>100</v>
      </c>
      <c r="U41" s="27">
        <v>45377.496527777781</v>
      </c>
      <c r="V41" s="27">
        <v>45384.587500000001</v>
      </c>
      <c r="W41" s="1" t="s">
        <v>909</v>
      </c>
      <c r="Y41" s="1" t="s">
        <v>1096</v>
      </c>
      <c r="Z41" s="1" t="s">
        <v>924</v>
      </c>
      <c r="AA41" s="28">
        <v>45377</v>
      </c>
      <c r="AB41" s="28">
        <v>45377</v>
      </c>
      <c r="AC41" s="1" t="s">
        <v>68</v>
      </c>
      <c r="AF41" s="1" t="s">
        <v>939</v>
      </c>
      <c r="AG41" s="29">
        <v>1</v>
      </c>
      <c r="AH41" s="1" t="s">
        <v>914</v>
      </c>
      <c r="AI41" s="1" t="s">
        <v>928</v>
      </c>
      <c r="AJ41" s="1" t="s">
        <v>929</v>
      </c>
      <c r="AK41" s="1" t="s">
        <v>1093</v>
      </c>
      <c r="AL41" s="1" t="s">
        <v>1094</v>
      </c>
      <c r="AM41" s="1" t="s">
        <v>919</v>
      </c>
      <c r="AO41" s="1" t="s">
        <v>919</v>
      </c>
      <c r="AP41" s="1">
        <f>COUNTIF(最終品質見解!$C$13:$C$22,AC41)</f>
        <v>0</v>
      </c>
      <c r="AQ41" s="1" t="s">
        <v>175</v>
      </c>
    </row>
    <row r="42" spans="1:43" ht="15.6">
      <c r="A42" s="1">
        <v>143023</v>
      </c>
      <c r="B42" s="1" t="s">
        <v>904</v>
      </c>
      <c r="C42" s="1" t="s">
        <v>905</v>
      </c>
      <c r="F42" s="1" t="s">
        <v>885</v>
      </c>
      <c r="G42" s="1" t="s">
        <v>906</v>
      </c>
      <c r="H42" s="1" t="s">
        <v>1100</v>
      </c>
      <c r="I42" s="1" t="s">
        <v>1101</v>
      </c>
      <c r="J42" s="1" t="s">
        <v>1101</v>
      </c>
      <c r="K42" s="27">
        <v>45369.631249999999</v>
      </c>
      <c r="N42" s="28">
        <v>45366</v>
      </c>
      <c r="O42" s="28">
        <v>45369</v>
      </c>
      <c r="R42" s="1">
        <v>0</v>
      </c>
      <c r="S42" s="1">
        <v>0</v>
      </c>
      <c r="T42" s="1">
        <v>100</v>
      </c>
      <c r="U42" s="27">
        <v>45366.654861111114</v>
      </c>
      <c r="V42" s="27">
        <v>45369.631249999999</v>
      </c>
      <c r="W42" s="1" t="s">
        <v>922</v>
      </c>
      <c r="Y42" s="1" t="s">
        <v>1102</v>
      </c>
      <c r="Z42" s="1" t="s">
        <v>962</v>
      </c>
      <c r="AA42" s="28">
        <v>45369</v>
      </c>
      <c r="AB42" s="28">
        <v>45369</v>
      </c>
      <c r="AC42" s="1" t="s">
        <v>38</v>
      </c>
      <c r="AD42" s="1" t="s">
        <v>993</v>
      </c>
      <c r="AE42" s="1" t="s">
        <v>952</v>
      </c>
      <c r="AF42" s="1" t="s">
        <v>927</v>
      </c>
      <c r="AG42" s="29">
        <v>1</v>
      </c>
      <c r="AH42" s="1" t="s">
        <v>947</v>
      </c>
      <c r="AI42" s="1" t="s">
        <v>928</v>
      </c>
      <c r="AJ42" s="1" t="s">
        <v>929</v>
      </c>
      <c r="AK42" s="1" t="s">
        <v>1103</v>
      </c>
      <c r="AL42" s="1" t="s">
        <v>1104</v>
      </c>
      <c r="AM42" s="1" t="s">
        <v>919</v>
      </c>
      <c r="AO42" s="1" t="s">
        <v>919</v>
      </c>
      <c r="AP42" s="1">
        <f>COUNTIF(最終品質見解!$C$13:$C$22,AC42)</f>
        <v>0</v>
      </c>
      <c r="AQ42" s="1" t="s">
        <v>173</v>
      </c>
    </row>
    <row r="43" spans="1:43" ht="15.6">
      <c r="A43" s="1">
        <v>142630</v>
      </c>
      <c r="B43" s="1" t="s">
        <v>904</v>
      </c>
      <c r="C43" s="1" t="s">
        <v>905</v>
      </c>
      <c r="F43" s="1" t="s">
        <v>885</v>
      </c>
      <c r="G43" s="1" t="s">
        <v>906</v>
      </c>
      <c r="H43" s="1" t="s">
        <v>1123</v>
      </c>
      <c r="I43" s="1" t="s">
        <v>1101</v>
      </c>
      <c r="J43" s="1" t="s">
        <v>1101</v>
      </c>
      <c r="K43" s="27">
        <v>45362.655555555553</v>
      </c>
      <c r="N43" s="28">
        <v>45362</v>
      </c>
      <c r="O43" s="28">
        <v>45363</v>
      </c>
      <c r="P43" s="1">
        <v>1</v>
      </c>
      <c r="Q43" s="1">
        <v>1</v>
      </c>
      <c r="R43" s="1">
        <v>0</v>
      </c>
      <c r="S43" s="1">
        <v>0</v>
      </c>
      <c r="T43" s="1">
        <v>100</v>
      </c>
      <c r="U43" s="27">
        <v>45362.433333333334</v>
      </c>
      <c r="V43" s="27">
        <v>45362.655555555553</v>
      </c>
      <c r="W43" s="1" t="s">
        <v>1101</v>
      </c>
      <c r="Y43" s="1" t="s">
        <v>1124</v>
      </c>
      <c r="Z43" s="1" t="s">
        <v>924</v>
      </c>
      <c r="AA43" s="28">
        <v>45362</v>
      </c>
      <c r="AB43" s="28">
        <v>45362</v>
      </c>
      <c r="AC43" s="1" t="s">
        <v>104</v>
      </c>
      <c r="AD43" s="1" t="s">
        <v>993</v>
      </c>
      <c r="AE43" s="1" t="s">
        <v>952</v>
      </c>
      <c r="AF43" s="1" t="s">
        <v>927</v>
      </c>
      <c r="AG43" s="29">
        <v>1</v>
      </c>
      <c r="AH43" s="1" t="s">
        <v>914</v>
      </c>
      <c r="AI43" s="1" t="s">
        <v>928</v>
      </c>
      <c r="AJ43" s="1" t="s">
        <v>929</v>
      </c>
      <c r="AK43" s="1" t="s">
        <v>1125</v>
      </c>
      <c r="AL43" s="1" t="s">
        <v>1126</v>
      </c>
      <c r="AM43" s="1" t="s">
        <v>919</v>
      </c>
      <c r="AO43" s="1" t="s">
        <v>919</v>
      </c>
      <c r="AP43" s="1">
        <f>COUNTIF(最終品質見解!$C$13:$C$22,AC43)</f>
        <v>0</v>
      </c>
      <c r="AQ43" s="1" t="s">
        <v>165</v>
      </c>
    </row>
    <row r="44" spans="1:43" ht="15.6">
      <c r="A44" s="1">
        <v>142549</v>
      </c>
      <c r="B44" s="1" t="s">
        <v>904</v>
      </c>
      <c r="C44" s="1" t="s">
        <v>905</v>
      </c>
      <c r="F44" s="1" t="s">
        <v>885</v>
      </c>
      <c r="G44" s="1" t="s">
        <v>906</v>
      </c>
      <c r="H44" s="1" t="s">
        <v>1127</v>
      </c>
      <c r="I44" s="1" t="s">
        <v>922</v>
      </c>
      <c r="J44" s="1" t="s">
        <v>922</v>
      </c>
      <c r="K44" s="27">
        <v>45365.631249999999</v>
      </c>
      <c r="N44" s="28">
        <v>45359</v>
      </c>
      <c r="O44" s="28">
        <v>45373</v>
      </c>
      <c r="R44" s="1">
        <v>0</v>
      </c>
      <c r="S44" s="1">
        <v>0</v>
      </c>
      <c r="T44" s="1">
        <v>100</v>
      </c>
      <c r="U44" s="27">
        <v>45359.478472222225</v>
      </c>
      <c r="V44" s="27">
        <v>45365.631249999999</v>
      </c>
      <c r="W44" s="1" t="s">
        <v>922</v>
      </c>
      <c r="Y44" s="1" t="s">
        <v>1128</v>
      </c>
      <c r="Z44" s="1" t="s">
        <v>924</v>
      </c>
      <c r="AA44" s="28">
        <v>45362</v>
      </c>
      <c r="AB44" s="28">
        <v>45362</v>
      </c>
      <c r="AC44" s="1" t="s">
        <v>988</v>
      </c>
      <c r="AD44" s="1" t="s">
        <v>993</v>
      </c>
      <c r="AF44" s="1" t="s">
        <v>913</v>
      </c>
      <c r="AG44" s="29">
        <v>1</v>
      </c>
      <c r="AH44" s="1" t="s">
        <v>994</v>
      </c>
      <c r="AI44" s="1" t="s">
        <v>928</v>
      </c>
      <c r="AJ44" s="1" t="s">
        <v>929</v>
      </c>
      <c r="AK44" s="1" t="s">
        <v>1129</v>
      </c>
      <c r="AL44" s="1" t="s">
        <v>1130</v>
      </c>
      <c r="AM44" s="1" t="s">
        <v>919</v>
      </c>
      <c r="AO44" s="1" t="s">
        <v>919</v>
      </c>
      <c r="AP44" s="1">
        <f>COUNTIF(最終品質見解!$C$13:$C$22,AC44)</f>
        <v>0</v>
      </c>
      <c r="AQ44" s="1" t="s">
        <v>175</v>
      </c>
    </row>
    <row r="45" spans="1:43" ht="15.6">
      <c r="A45" s="1">
        <v>142546</v>
      </c>
      <c r="B45" s="1" t="s">
        <v>904</v>
      </c>
      <c r="C45" s="1" t="s">
        <v>905</v>
      </c>
      <c r="F45" s="1" t="s">
        <v>885</v>
      </c>
      <c r="G45" s="1" t="s">
        <v>906</v>
      </c>
      <c r="H45" s="1" t="s">
        <v>1131</v>
      </c>
      <c r="I45" s="1" t="s">
        <v>922</v>
      </c>
      <c r="J45" s="1" t="s">
        <v>922</v>
      </c>
      <c r="K45" s="27">
        <v>45362.756944444445</v>
      </c>
      <c r="N45" s="28">
        <v>45359</v>
      </c>
      <c r="O45" s="28">
        <v>45373</v>
      </c>
      <c r="R45" s="1">
        <v>0</v>
      </c>
      <c r="S45" s="1">
        <v>0</v>
      </c>
      <c r="T45" s="1">
        <v>100</v>
      </c>
      <c r="U45" s="27">
        <v>45359.465277777781</v>
      </c>
      <c r="V45" s="27">
        <v>45362.756944444445</v>
      </c>
      <c r="W45" s="1" t="s">
        <v>922</v>
      </c>
      <c r="Y45" s="1" t="s">
        <v>1132</v>
      </c>
      <c r="Z45" s="1" t="s">
        <v>924</v>
      </c>
      <c r="AA45" s="28">
        <v>45359</v>
      </c>
      <c r="AB45" s="28">
        <v>45359</v>
      </c>
      <c r="AC45" s="1" t="s">
        <v>98</v>
      </c>
      <c r="AD45" s="1" t="s">
        <v>993</v>
      </c>
      <c r="AF45" s="1" t="s">
        <v>913</v>
      </c>
      <c r="AG45" s="29">
        <v>1</v>
      </c>
      <c r="AH45" s="1" t="s">
        <v>994</v>
      </c>
      <c r="AI45" s="1" t="s">
        <v>928</v>
      </c>
      <c r="AJ45" s="1" t="s">
        <v>929</v>
      </c>
      <c r="AK45" s="1" t="s">
        <v>1133</v>
      </c>
      <c r="AL45" s="1" t="s">
        <v>1134</v>
      </c>
      <c r="AM45" s="1" t="s">
        <v>919</v>
      </c>
      <c r="AO45" s="1" t="s">
        <v>919</v>
      </c>
      <c r="AP45" s="1">
        <f>COUNTIF(最終品質見解!$C$13:$C$22,AC45)</f>
        <v>0</v>
      </c>
      <c r="AQ45" s="1" t="s">
        <v>168</v>
      </c>
    </row>
    <row r="46" spans="1:43" ht="15.6">
      <c r="A46" s="1">
        <v>142374</v>
      </c>
      <c r="B46" s="1" t="s">
        <v>904</v>
      </c>
      <c r="C46" s="1" t="s">
        <v>905</v>
      </c>
      <c r="F46" s="1" t="s">
        <v>885</v>
      </c>
      <c r="G46" s="1" t="s">
        <v>906</v>
      </c>
      <c r="H46" s="1" t="s">
        <v>1135</v>
      </c>
      <c r="I46" s="1" t="s">
        <v>922</v>
      </c>
      <c r="J46" s="1" t="s">
        <v>922</v>
      </c>
      <c r="K46" s="27">
        <v>45362.435416666667</v>
      </c>
      <c r="N46" s="28">
        <v>45357</v>
      </c>
      <c r="O46" s="28">
        <v>45359</v>
      </c>
      <c r="R46" s="1">
        <v>0</v>
      </c>
      <c r="S46" s="1">
        <v>0</v>
      </c>
      <c r="T46" s="1">
        <v>100</v>
      </c>
      <c r="U46" s="27">
        <v>45357.697222222225</v>
      </c>
      <c r="V46" s="27">
        <v>45362.435416666667</v>
      </c>
      <c r="W46" s="1" t="s">
        <v>922</v>
      </c>
      <c r="Y46" s="1" t="s">
        <v>1136</v>
      </c>
      <c r="Z46" s="1" t="s">
        <v>962</v>
      </c>
      <c r="AA46" s="28">
        <v>45357</v>
      </c>
      <c r="AB46" s="28">
        <v>45358</v>
      </c>
      <c r="AC46" s="1" t="s">
        <v>142</v>
      </c>
      <c r="AD46" s="1" t="s">
        <v>993</v>
      </c>
      <c r="AF46" s="1" t="s">
        <v>913</v>
      </c>
      <c r="AG46" s="29">
        <v>1</v>
      </c>
      <c r="AH46" s="1" t="s">
        <v>994</v>
      </c>
      <c r="AI46" s="1" t="s">
        <v>928</v>
      </c>
      <c r="AJ46" s="1" t="s">
        <v>929</v>
      </c>
      <c r="AK46" s="1" t="s">
        <v>1137</v>
      </c>
      <c r="AL46" s="1" t="s">
        <v>1138</v>
      </c>
      <c r="AM46" s="1" t="s">
        <v>919</v>
      </c>
      <c r="AO46" s="1" t="s">
        <v>919</v>
      </c>
      <c r="AP46" s="1">
        <f>COUNTIF(最終品質見解!$C$13:$C$22,AC46)</f>
        <v>0</v>
      </c>
      <c r="AQ46" s="1" t="s">
        <v>175</v>
      </c>
    </row>
    <row r="47" spans="1:43" ht="15.6">
      <c r="A47" s="1">
        <v>142135</v>
      </c>
      <c r="B47" s="1" t="s">
        <v>904</v>
      </c>
      <c r="C47" s="1" t="s">
        <v>905</v>
      </c>
      <c r="F47" s="1" t="s">
        <v>885</v>
      </c>
      <c r="G47" s="1" t="s">
        <v>906</v>
      </c>
      <c r="H47" s="1" t="s">
        <v>1174</v>
      </c>
      <c r="I47" s="1" t="s">
        <v>1101</v>
      </c>
      <c r="J47" s="1" t="s">
        <v>1101</v>
      </c>
      <c r="K47" s="27">
        <v>45356.615972222222</v>
      </c>
      <c r="N47" s="28">
        <v>45355</v>
      </c>
      <c r="O47" s="28">
        <v>45355</v>
      </c>
      <c r="R47" s="1">
        <v>0</v>
      </c>
      <c r="S47" s="1">
        <v>0</v>
      </c>
      <c r="T47" s="1">
        <v>100</v>
      </c>
      <c r="U47" s="27">
        <v>45355.456944444442</v>
      </c>
      <c r="V47" s="27">
        <v>45356.615972222222</v>
      </c>
      <c r="W47" s="1" t="s">
        <v>1101</v>
      </c>
      <c r="Y47" s="1" t="s">
        <v>1175</v>
      </c>
      <c r="Z47" s="1" t="s">
        <v>962</v>
      </c>
      <c r="AA47" s="28">
        <v>45355</v>
      </c>
      <c r="AB47" s="28">
        <v>45355</v>
      </c>
      <c r="AC47" s="1" t="s">
        <v>142</v>
      </c>
      <c r="AD47" s="1" t="s">
        <v>993</v>
      </c>
      <c r="AE47" s="1" t="s">
        <v>952</v>
      </c>
      <c r="AF47" s="1" t="s">
        <v>927</v>
      </c>
      <c r="AG47" s="29">
        <v>1</v>
      </c>
      <c r="AH47" s="1" t="s">
        <v>914</v>
      </c>
      <c r="AI47" s="1" t="s">
        <v>1039</v>
      </c>
      <c r="AJ47" s="1" t="s">
        <v>929</v>
      </c>
      <c r="AK47" s="1" t="s">
        <v>1176</v>
      </c>
      <c r="AL47" s="1" t="s">
        <v>1177</v>
      </c>
      <c r="AM47" s="1" t="s">
        <v>919</v>
      </c>
      <c r="AO47" s="1" t="s">
        <v>919</v>
      </c>
      <c r="AP47" s="1">
        <f>COUNTIF(最終品質見解!$C$13:$C$22,AC47)</f>
        <v>0</v>
      </c>
      <c r="AQ47" s="1" t="s">
        <v>175</v>
      </c>
    </row>
    <row r="48" spans="1:43" ht="15.6">
      <c r="A48" s="1">
        <v>142115</v>
      </c>
      <c r="B48" s="1" t="s">
        <v>904</v>
      </c>
      <c r="C48" s="1" t="s">
        <v>905</v>
      </c>
      <c r="F48" s="1" t="s">
        <v>885</v>
      </c>
      <c r="G48" s="1" t="s">
        <v>906</v>
      </c>
      <c r="H48" s="1" t="s">
        <v>1178</v>
      </c>
      <c r="I48" s="1" t="s">
        <v>1101</v>
      </c>
      <c r="J48" s="1" t="s">
        <v>1101</v>
      </c>
      <c r="K48" s="27">
        <v>45356.620138888888</v>
      </c>
      <c r="N48" s="28">
        <v>45352</v>
      </c>
      <c r="O48" s="28">
        <v>45355</v>
      </c>
      <c r="R48" s="1">
        <v>0</v>
      </c>
      <c r="S48" s="1">
        <v>0</v>
      </c>
      <c r="T48" s="1">
        <v>100</v>
      </c>
      <c r="U48" s="27">
        <v>45352.757638888892</v>
      </c>
      <c r="V48" s="27">
        <v>45356.620138888888</v>
      </c>
      <c r="W48" s="1" t="s">
        <v>1101</v>
      </c>
      <c r="Z48" s="1" t="s">
        <v>962</v>
      </c>
      <c r="AA48" s="28">
        <v>45351</v>
      </c>
      <c r="AB48" s="28">
        <v>45351</v>
      </c>
      <c r="AC48" s="1" t="s">
        <v>144</v>
      </c>
      <c r="AD48" s="1" t="s">
        <v>993</v>
      </c>
      <c r="AE48" s="1" t="s">
        <v>952</v>
      </c>
      <c r="AF48" s="1" t="s">
        <v>927</v>
      </c>
      <c r="AG48" s="29">
        <v>1</v>
      </c>
      <c r="AH48" s="1" t="s">
        <v>994</v>
      </c>
      <c r="AI48" s="1" t="s">
        <v>915</v>
      </c>
      <c r="AJ48" s="1" t="s">
        <v>929</v>
      </c>
      <c r="AK48" s="1" t="s">
        <v>949</v>
      </c>
      <c r="AL48" s="1" t="s">
        <v>949</v>
      </c>
      <c r="AM48" s="1" t="s">
        <v>919</v>
      </c>
      <c r="AO48" s="1" t="s">
        <v>919</v>
      </c>
      <c r="AP48" s="1">
        <f>COUNTIF(最終品質見解!$C$13:$C$22,AC48)</f>
        <v>0</v>
      </c>
      <c r="AQ48" s="1" t="s">
        <v>168</v>
      </c>
    </row>
    <row r="49" spans="1:43" ht="15.6">
      <c r="A49" s="1">
        <v>142114</v>
      </c>
      <c r="B49" s="1" t="s">
        <v>904</v>
      </c>
      <c r="C49" s="1" t="s">
        <v>905</v>
      </c>
      <c r="F49" s="1" t="s">
        <v>885</v>
      </c>
      <c r="G49" s="1" t="s">
        <v>906</v>
      </c>
      <c r="H49" s="1" t="s">
        <v>1179</v>
      </c>
      <c r="I49" s="1" t="s">
        <v>1101</v>
      </c>
      <c r="J49" s="1" t="s">
        <v>922</v>
      </c>
      <c r="K49" s="27">
        <v>45359.586111111108</v>
      </c>
      <c r="N49" s="28">
        <v>45352</v>
      </c>
      <c r="O49" s="28">
        <v>45355</v>
      </c>
      <c r="R49" s="1">
        <v>0</v>
      </c>
      <c r="S49" s="1">
        <v>0</v>
      </c>
      <c r="T49" s="1">
        <v>100</v>
      </c>
      <c r="U49" s="27">
        <v>45352.752083333333</v>
      </c>
      <c r="V49" s="27">
        <v>45359.586111111108</v>
      </c>
      <c r="W49" s="1" t="s">
        <v>922</v>
      </c>
      <c r="Y49" s="1" t="s">
        <v>1180</v>
      </c>
      <c r="Z49" s="1" t="s">
        <v>962</v>
      </c>
      <c r="AA49" s="28">
        <v>45351</v>
      </c>
      <c r="AB49" s="28">
        <v>45351</v>
      </c>
      <c r="AC49" s="1" t="s">
        <v>144</v>
      </c>
      <c r="AD49" s="1" t="s">
        <v>993</v>
      </c>
      <c r="AE49" s="1" t="s">
        <v>952</v>
      </c>
      <c r="AF49" s="1" t="s">
        <v>927</v>
      </c>
      <c r="AG49" s="29">
        <v>1</v>
      </c>
      <c r="AH49" s="1" t="s">
        <v>914</v>
      </c>
      <c r="AI49" s="1" t="s">
        <v>928</v>
      </c>
      <c r="AJ49" s="1" t="s">
        <v>929</v>
      </c>
      <c r="AK49" s="1" t="s">
        <v>949</v>
      </c>
      <c r="AL49" s="1" t="s">
        <v>1181</v>
      </c>
      <c r="AM49" s="1" t="s">
        <v>919</v>
      </c>
      <c r="AO49" s="1" t="s">
        <v>919</v>
      </c>
      <c r="AP49" s="1">
        <f>COUNTIF(最終品質見解!$C$13:$C$22,AC49)</f>
        <v>0</v>
      </c>
      <c r="AQ49" s="1" t="s">
        <v>163</v>
      </c>
    </row>
    <row r="50" spans="1:43" ht="15.6">
      <c r="A50" s="1">
        <v>142078</v>
      </c>
      <c r="B50" s="1" t="s">
        <v>904</v>
      </c>
      <c r="C50" s="1" t="s">
        <v>905</v>
      </c>
      <c r="F50" s="1" t="s">
        <v>885</v>
      </c>
      <c r="G50" s="1" t="s">
        <v>906</v>
      </c>
      <c r="H50" s="1" t="s">
        <v>1182</v>
      </c>
      <c r="I50" s="1" t="s">
        <v>922</v>
      </c>
      <c r="J50" s="1" t="s">
        <v>946</v>
      </c>
      <c r="K50" s="27">
        <v>45359.388888888891</v>
      </c>
      <c r="M50" s="1" t="s">
        <v>1082</v>
      </c>
      <c r="N50" s="28">
        <v>45352</v>
      </c>
      <c r="O50" s="28">
        <v>45352</v>
      </c>
      <c r="R50" s="1">
        <v>0</v>
      </c>
      <c r="S50" s="1">
        <v>0</v>
      </c>
      <c r="T50" s="1">
        <v>100</v>
      </c>
      <c r="U50" s="27">
        <v>45352.602083333331</v>
      </c>
      <c r="V50" s="27">
        <v>45359.388888888891</v>
      </c>
      <c r="W50" s="1" t="s">
        <v>922</v>
      </c>
      <c r="Z50" s="1" t="s">
        <v>911</v>
      </c>
      <c r="AA50" s="28">
        <v>45359</v>
      </c>
      <c r="AB50" s="28">
        <v>45359</v>
      </c>
      <c r="AC50" s="1" t="s">
        <v>81</v>
      </c>
      <c r="AD50" s="1" t="s">
        <v>925</v>
      </c>
      <c r="AE50" s="1" t="s">
        <v>952</v>
      </c>
      <c r="AF50" s="1" t="s">
        <v>927</v>
      </c>
      <c r="AG50" s="29">
        <v>1</v>
      </c>
      <c r="AH50" s="1" t="s">
        <v>947</v>
      </c>
      <c r="AI50" s="1" t="s">
        <v>915</v>
      </c>
      <c r="AJ50" s="1" t="s">
        <v>929</v>
      </c>
      <c r="AK50" s="1" t="s">
        <v>1183</v>
      </c>
      <c r="AL50" s="1" t="s">
        <v>1184</v>
      </c>
      <c r="AM50" s="1" t="s">
        <v>919</v>
      </c>
      <c r="AO50" s="1" t="s">
        <v>919</v>
      </c>
      <c r="AP50" s="1">
        <f>COUNTIF(最終品質見解!$C$13:$C$22,AC50)</f>
        <v>0</v>
      </c>
      <c r="AQ50" s="1"/>
    </row>
    <row r="51" spans="1:43" ht="15.6">
      <c r="A51" s="1">
        <v>142069</v>
      </c>
      <c r="B51" s="1" t="s">
        <v>904</v>
      </c>
      <c r="C51" s="1" t="s">
        <v>905</v>
      </c>
      <c r="F51" s="1" t="s">
        <v>885</v>
      </c>
      <c r="G51" s="1" t="s">
        <v>906</v>
      </c>
      <c r="H51" s="1" t="s">
        <v>1185</v>
      </c>
      <c r="I51" s="1" t="s">
        <v>1101</v>
      </c>
      <c r="J51" s="1" t="s">
        <v>1101</v>
      </c>
      <c r="K51" s="27">
        <v>45355.748611111114</v>
      </c>
      <c r="N51" s="28">
        <v>45352</v>
      </c>
      <c r="O51" s="28">
        <v>45355</v>
      </c>
      <c r="R51" s="1">
        <v>8</v>
      </c>
      <c r="S51" s="1">
        <v>8</v>
      </c>
      <c r="T51" s="1">
        <v>100</v>
      </c>
      <c r="U51" s="27">
        <v>45352.478472222225</v>
      </c>
      <c r="V51" s="27">
        <v>45355.748611111114</v>
      </c>
      <c r="W51" s="1" t="s">
        <v>1101</v>
      </c>
      <c r="Y51" s="1" t="s">
        <v>1186</v>
      </c>
      <c r="Z51" s="1" t="s">
        <v>962</v>
      </c>
      <c r="AA51" s="28">
        <v>45355</v>
      </c>
      <c r="AB51" s="28">
        <v>45355</v>
      </c>
      <c r="AC51" s="1" t="s">
        <v>101</v>
      </c>
      <c r="AD51" s="1" t="s">
        <v>993</v>
      </c>
      <c r="AE51" s="1" t="s">
        <v>952</v>
      </c>
      <c r="AF51" s="1" t="s">
        <v>927</v>
      </c>
      <c r="AG51" s="29">
        <v>1</v>
      </c>
      <c r="AH51" s="1" t="s">
        <v>947</v>
      </c>
      <c r="AI51" s="1" t="s">
        <v>928</v>
      </c>
      <c r="AJ51" s="1" t="s">
        <v>929</v>
      </c>
      <c r="AK51" s="1" t="s">
        <v>1187</v>
      </c>
      <c r="AL51" s="1" t="s">
        <v>1188</v>
      </c>
      <c r="AM51" s="1" t="s">
        <v>919</v>
      </c>
      <c r="AO51" s="1" t="s">
        <v>919</v>
      </c>
      <c r="AP51" s="1">
        <f>COUNTIF(最終品質見解!$C$13:$C$22,AC51)</f>
        <v>0</v>
      </c>
      <c r="AQ51" s="1" t="s">
        <v>165</v>
      </c>
    </row>
    <row r="52" spans="1:43" ht="15.6">
      <c r="A52" s="1">
        <v>142025</v>
      </c>
      <c r="B52" s="1" t="s">
        <v>904</v>
      </c>
      <c r="C52" s="1" t="s">
        <v>905</v>
      </c>
      <c r="F52" s="1" t="s">
        <v>885</v>
      </c>
      <c r="G52" s="1" t="s">
        <v>906</v>
      </c>
      <c r="H52" s="1" t="s">
        <v>1189</v>
      </c>
      <c r="I52" s="1" t="s">
        <v>1101</v>
      </c>
      <c r="J52" s="1" t="s">
        <v>1101</v>
      </c>
      <c r="K52" s="27">
        <v>45351.554166666669</v>
      </c>
      <c r="N52" s="28">
        <v>45351</v>
      </c>
      <c r="O52" s="28">
        <v>45351</v>
      </c>
      <c r="R52" s="1">
        <v>0</v>
      </c>
      <c r="S52" s="1">
        <v>0</v>
      </c>
      <c r="T52" s="1">
        <v>100</v>
      </c>
      <c r="U52" s="27">
        <v>45351.452777777777</v>
      </c>
      <c r="V52" s="27">
        <v>45351.554166666669</v>
      </c>
      <c r="W52" s="1" t="s">
        <v>1101</v>
      </c>
      <c r="Y52" s="1" t="s">
        <v>1190</v>
      </c>
      <c r="Z52" s="1" t="s">
        <v>962</v>
      </c>
      <c r="AA52" s="28">
        <v>45351</v>
      </c>
      <c r="AB52" s="28">
        <v>45351</v>
      </c>
      <c r="AC52" s="1" t="s">
        <v>142</v>
      </c>
      <c r="AD52" s="1" t="s">
        <v>983</v>
      </c>
      <c r="AE52" s="1" t="s">
        <v>952</v>
      </c>
      <c r="AF52" s="1" t="s">
        <v>927</v>
      </c>
      <c r="AG52" s="29">
        <v>1</v>
      </c>
      <c r="AH52" s="1" t="s">
        <v>914</v>
      </c>
      <c r="AI52" s="1" t="s">
        <v>1039</v>
      </c>
      <c r="AJ52" s="1" t="s">
        <v>929</v>
      </c>
      <c r="AK52" s="1" t="s">
        <v>1191</v>
      </c>
      <c r="AL52" s="1" t="s">
        <v>1192</v>
      </c>
      <c r="AM52" s="1" t="s">
        <v>919</v>
      </c>
      <c r="AO52" s="1" t="s">
        <v>919</v>
      </c>
      <c r="AP52" s="1">
        <f>COUNTIF(最終品質見解!$C$13:$C$22,AC52)</f>
        <v>0</v>
      </c>
      <c r="AQ52" s="1" t="s">
        <v>175</v>
      </c>
    </row>
    <row r="53" spans="1:43" ht="15.6">
      <c r="A53" s="1">
        <v>141956</v>
      </c>
      <c r="B53" s="1" t="s">
        <v>904</v>
      </c>
      <c r="C53" s="1" t="s">
        <v>905</v>
      </c>
      <c r="F53" s="1" t="s">
        <v>885</v>
      </c>
      <c r="G53" s="1" t="s">
        <v>1205</v>
      </c>
      <c r="H53" s="1" t="s">
        <v>1206</v>
      </c>
      <c r="I53" s="1" t="s">
        <v>1101</v>
      </c>
      <c r="J53" s="1" t="s">
        <v>1101</v>
      </c>
      <c r="K53" s="27">
        <v>45351.719444444447</v>
      </c>
      <c r="N53" s="28">
        <v>45350</v>
      </c>
      <c r="O53" s="28">
        <v>45351</v>
      </c>
      <c r="R53" s="1">
        <v>0</v>
      </c>
      <c r="S53" s="1">
        <v>0</v>
      </c>
      <c r="T53" s="1">
        <v>100</v>
      </c>
      <c r="U53" s="27">
        <v>45350.660416666666</v>
      </c>
      <c r="V53" s="27">
        <v>45351.719444444447</v>
      </c>
      <c r="W53" s="1" t="s">
        <v>1101</v>
      </c>
      <c r="Y53" s="1" t="s">
        <v>1207</v>
      </c>
      <c r="Z53" s="1" t="s">
        <v>1046</v>
      </c>
      <c r="AA53" s="28">
        <v>45350</v>
      </c>
      <c r="AB53" s="28">
        <v>45350</v>
      </c>
      <c r="AC53" s="1" t="s">
        <v>38</v>
      </c>
      <c r="AD53" s="1" t="s">
        <v>993</v>
      </c>
      <c r="AF53" s="1" t="s">
        <v>927</v>
      </c>
      <c r="AG53" s="29">
        <v>1</v>
      </c>
      <c r="AH53" s="1" t="s">
        <v>914</v>
      </c>
      <c r="AI53" s="1" t="s">
        <v>928</v>
      </c>
      <c r="AJ53" s="1" t="s">
        <v>929</v>
      </c>
      <c r="AK53" s="1" t="s">
        <v>1208</v>
      </c>
      <c r="AL53" s="1" t="s">
        <v>1209</v>
      </c>
      <c r="AM53" s="1" t="s">
        <v>919</v>
      </c>
      <c r="AO53" s="1" t="s">
        <v>919</v>
      </c>
      <c r="AP53" s="1">
        <f>COUNTIF(最終品質見解!$C$13:$C$22,AC53)</f>
        <v>0</v>
      </c>
      <c r="AQ53" s="1" t="s">
        <v>174</v>
      </c>
    </row>
    <row r="54" spans="1:43" ht="15.6">
      <c r="A54" s="1">
        <v>141901</v>
      </c>
      <c r="B54" s="1" t="s">
        <v>904</v>
      </c>
      <c r="C54" s="1" t="s">
        <v>905</v>
      </c>
      <c r="F54" s="1" t="s">
        <v>885</v>
      </c>
      <c r="G54" s="1" t="s">
        <v>906</v>
      </c>
      <c r="H54" s="1" t="s">
        <v>1222</v>
      </c>
      <c r="I54" s="1" t="s">
        <v>1223</v>
      </c>
      <c r="J54" s="1" t="s">
        <v>1101</v>
      </c>
      <c r="K54" s="27">
        <v>45350.640277777777</v>
      </c>
      <c r="N54" s="28">
        <v>45349</v>
      </c>
      <c r="O54" s="28">
        <v>45351</v>
      </c>
      <c r="R54" s="1">
        <v>0</v>
      </c>
      <c r="S54" s="1">
        <v>0</v>
      </c>
      <c r="T54" s="1">
        <v>100</v>
      </c>
      <c r="U54" s="27">
        <v>45349.740277777775</v>
      </c>
      <c r="V54" s="27">
        <v>45350.640277777777</v>
      </c>
      <c r="W54" s="1" t="s">
        <v>1101</v>
      </c>
      <c r="Y54" s="1" t="s">
        <v>1224</v>
      </c>
      <c r="Z54" s="1" t="s">
        <v>924</v>
      </c>
      <c r="AA54" s="28">
        <v>45350</v>
      </c>
      <c r="AB54" s="28">
        <v>45350</v>
      </c>
      <c r="AC54" s="1" t="s">
        <v>106</v>
      </c>
      <c r="AD54" s="1" t="s">
        <v>993</v>
      </c>
      <c r="AF54" s="1" t="s">
        <v>927</v>
      </c>
      <c r="AG54" s="29">
        <v>1</v>
      </c>
      <c r="AH54" s="1" t="s">
        <v>994</v>
      </c>
      <c r="AI54" s="1" t="s">
        <v>1039</v>
      </c>
      <c r="AJ54" s="1" t="s">
        <v>948</v>
      </c>
      <c r="AK54" s="1" t="s">
        <v>949</v>
      </c>
      <c r="AL54" s="1" t="s">
        <v>949</v>
      </c>
      <c r="AM54" s="1" t="s">
        <v>919</v>
      </c>
      <c r="AO54" s="1" t="s">
        <v>919</v>
      </c>
      <c r="AP54" s="1">
        <f>COUNTIF(最終品質見解!$C$13:$C$22,AC54)</f>
        <v>0</v>
      </c>
      <c r="AQ54" s="1" t="s">
        <v>168</v>
      </c>
    </row>
    <row r="55" spans="1:43" ht="15.6">
      <c r="A55" s="1">
        <v>141898</v>
      </c>
      <c r="B55" s="1" t="s">
        <v>904</v>
      </c>
      <c r="C55" s="1" t="s">
        <v>905</v>
      </c>
      <c r="F55" s="1" t="s">
        <v>885</v>
      </c>
      <c r="G55" s="1" t="s">
        <v>1042</v>
      </c>
      <c r="H55" s="1" t="s">
        <v>1225</v>
      </c>
      <c r="I55" s="1" t="s">
        <v>922</v>
      </c>
      <c r="J55" s="1" t="s">
        <v>1101</v>
      </c>
      <c r="K55" s="27">
        <v>45350.643055555556</v>
      </c>
      <c r="M55" s="1" t="s">
        <v>1082</v>
      </c>
      <c r="N55" s="28">
        <v>45349</v>
      </c>
      <c r="O55" s="28">
        <v>45350</v>
      </c>
      <c r="R55" s="1">
        <v>0</v>
      </c>
      <c r="S55" s="1">
        <v>0</v>
      </c>
      <c r="T55" s="1">
        <v>100</v>
      </c>
      <c r="U55" s="27">
        <v>45349.734027777777</v>
      </c>
      <c r="V55" s="27">
        <v>45350.643055555556</v>
      </c>
      <c r="W55" s="1" t="s">
        <v>1101</v>
      </c>
      <c r="Y55" s="1" t="s">
        <v>1226</v>
      </c>
      <c r="Z55" s="1" t="s">
        <v>962</v>
      </c>
      <c r="AA55" s="28">
        <v>45350</v>
      </c>
      <c r="AB55" s="28">
        <v>45350</v>
      </c>
      <c r="AC55" s="1" t="s">
        <v>128</v>
      </c>
      <c r="AE55" s="1" t="s">
        <v>952</v>
      </c>
      <c r="AF55" s="1" t="s">
        <v>927</v>
      </c>
      <c r="AG55" s="29">
        <v>1</v>
      </c>
      <c r="AH55" s="1" t="s">
        <v>914</v>
      </c>
      <c r="AI55" s="1" t="s">
        <v>928</v>
      </c>
      <c r="AJ55" s="1" t="s">
        <v>929</v>
      </c>
      <c r="AK55" s="1" t="s">
        <v>1227</v>
      </c>
      <c r="AL55" s="1" t="s">
        <v>1228</v>
      </c>
      <c r="AM55" s="1" t="s">
        <v>919</v>
      </c>
      <c r="AO55" s="1" t="s">
        <v>919</v>
      </c>
      <c r="AP55" s="1">
        <f>COUNTIF(最終品質見解!$C$13:$C$22,AC55)</f>
        <v>0</v>
      </c>
      <c r="AQ55" s="1" t="s">
        <v>174</v>
      </c>
    </row>
    <row r="56" spans="1:43" ht="15.6">
      <c r="A56" s="1">
        <v>141896</v>
      </c>
      <c r="B56" s="1" t="s">
        <v>904</v>
      </c>
      <c r="C56" s="1" t="s">
        <v>905</v>
      </c>
      <c r="F56" s="1" t="s">
        <v>885</v>
      </c>
      <c r="G56" s="1" t="s">
        <v>906</v>
      </c>
      <c r="H56" s="1" t="s">
        <v>1229</v>
      </c>
      <c r="I56" s="1" t="s">
        <v>1223</v>
      </c>
      <c r="J56" s="1" t="s">
        <v>1101</v>
      </c>
      <c r="K56" s="27">
        <v>45351.397222222222</v>
      </c>
      <c r="N56" s="28">
        <v>45349</v>
      </c>
      <c r="O56" s="28">
        <v>45351</v>
      </c>
      <c r="R56" s="1">
        <v>0</v>
      </c>
      <c r="S56" s="1">
        <v>0</v>
      </c>
      <c r="T56" s="1">
        <v>100</v>
      </c>
      <c r="U56" s="27">
        <v>45349.729861111111</v>
      </c>
      <c r="V56" s="27">
        <v>45351.397222222222</v>
      </c>
      <c r="W56" s="1" t="s">
        <v>1101</v>
      </c>
      <c r="Y56" s="1" t="s">
        <v>1230</v>
      </c>
      <c r="Z56" s="1" t="s">
        <v>924</v>
      </c>
      <c r="AA56" s="28">
        <v>45350</v>
      </c>
      <c r="AB56" s="28">
        <v>45350</v>
      </c>
      <c r="AC56" s="1" t="s">
        <v>106</v>
      </c>
      <c r="AD56" s="1" t="s">
        <v>993</v>
      </c>
      <c r="AF56" s="1" t="s">
        <v>927</v>
      </c>
      <c r="AG56" s="29">
        <v>0.8</v>
      </c>
      <c r="AH56" s="1" t="s">
        <v>914</v>
      </c>
      <c r="AI56" s="1" t="s">
        <v>1039</v>
      </c>
      <c r="AJ56" s="1" t="s">
        <v>948</v>
      </c>
      <c r="AK56" s="1" t="s">
        <v>1231</v>
      </c>
      <c r="AL56" s="1" t="s">
        <v>1232</v>
      </c>
      <c r="AM56" s="1" t="s">
        <v>919</v>
      </c>
      <c r="AO56" s="1" t="s">
        <v>919</v>
      </c>
      <c r="AP56" s="1">
        <f>COUNTIF(最終品質見解!$C$13:$C$22,AC56)</f>
        <v>0</v>
      </c>
      <c r="AQ56" s="1" t="s">
        <v>175</v>
      </c>
    </row>
    <row r="57" spans="1:43" ht="20.25" customHeight="1">
      <c r="A57" s="1">
        <v>141893</v>
      </c>
      <c r="B57" s="1" t="s">
        <v>904</v>
      </c>
      <c r="C57" s="1" t="s">
        <v>905</v>
      </c>
      <c r="F57" s="1" t="s">
        <v>885</v>
      </c>
      <c r="G57" s="1" t="s">
        <v>906</v>
      </c>
      <c r="H57" s="1" t="s">
        <v>1233</v>
      </c>
      <c r="I57" s="1" t="s">
        <v>1223</v>
      </c>
      <c r="J57" s="1" t="s">
        <v>1101</v>
      </c>
      <c r="K57" s="27">
        <v>45351.402083333334</v>
      </c>
      <c r="M57" s="1" t="s">
        <v>1082</v>
      </c>
      <c r="N57" s="28">
        <v>45349</v>
      </c>
      <c r="O57" s="28">
        <v>45351</v>
      </c>
      <c r="R57" s="1">
        <v>0</v>
      </c>
      <c r="S57" s="1">
        <v>0</v>
      </c>
      <c r="T57" s="1">
        <v>100</v>
      </c>
      <c r="U57" s="27">
        <v>45349.719444444447</v>
      </c>
      <c r="V57" s="27">
        <v>45350.680555555555</v>
      </c>
      <c r="W57" s="1" t="s">
        <v>922</v>
      </c>
      <c r="Y57" s="1" t="s">
        <v>1234</v>
      </c>
      <c r="Z57" s="1" t="s">
        <v>962</v>
      </c>
      <c r="AA57" s="28">
        <v>45349</v>
      </c>
      <c r="AB57" s="28">
        <v>45350</v>
      </c>
      <c r="AC57" s="1" t="s">
        <v>106</v>
      </c>
      <c r="AD57" s="1" t="s">
        <v>993</v>
      </c>
      <c r="AE57" s="1" t="s">
        <v>952</v>
      </c>
      <c r="AF57" s="1" t="s">
        <v>927</v>
      </c>
      <c r="AG57" s="29">
        <v>1</v>
      </c>
      <c r="AH57" s="1" t="s">
        <v>914</v>
      </c>
      <c r="AI57" s="1" t="s">
        <v>915</v>
      </c>
      <c r="AJ57" s="1" t="s">
        <v>948</v>
      </c>
      <c r="AK57" s="1" t="s">
        <v>1235</v>
      </c>
      <c r="AL57" s="1" t="s">
        <v>1236</v>
      </c>
      <c r="AM57" s="1" t="s">
        <v>919</v>
      </c>
      <c r="AO57" s="1" t="s">
        <v>919</v>
      </c>
      <c r="AP57" s="1">
        <f>COUNTIF(最終品質見解!$C$13:$C$22,AC57)</f>
        <v>0</v>
      </c>
      <c r="AQ57" s="1" t="s">
        <v>165</v>
      </c>
    </row>
    <row r="58" spans="1:43" ht="15.6">
      <c r="A58" s="1">
        <v>141889</v>
      </c>
      <c r="B58" s="1" t="s">
        <v>904</v>
      </c>
      <c r="C58" s="1" t="s">
        <v>905</v>
      </c>
      <c r="F58" s="1" t="s">
        <v>885</v>
      </c>
      <c r="G58" s="1" t="s">
        <v>906</v>
      </c>
      <c r="H58" s="1" t="s">
        <v>1237</v>
      </c>
      <c r="I58" s="1" t="s">
        <v>1101</v>
      </c>
      <c r="J58" s="1" t="s">
        <v>1101</v>
      </c>
      <c r="K58" s="27">
        <v>45350.693055555559</v>
      </c>
      <c r="M58" s="1" t="s">
        <v>1082</v>
      </c>
      <c r="N58" s="28">
        <v>45349</v>
      </c>
      <c r="O58" s="28">
        <v>45350</v>
      </c>
      <c r="R58" s="1">
        <v>0</v>
      </c>
      <c r="S58" s="1">
        <v>0</v>
      </c>
      <c r="T58" s="1">
        <v>0</v>
      </c>
      <c r="U58" s="27">
        <v>45349.693055555559</v>
      </c>
      <c r="V58" s="27">
        <v>45350.693055555559</v>
      </c>
      <c r="W58" s="1" t="s">
        <v>1101</v>
      </c>
      <c r="Y58" s="1" t="s">
        <v>1238</v>
      </c>
      <c r="Z58" s="1" t="s">
        <v>962</v>
      </c>
      <c r="AA58" s="28">
        <v>45349</v>
      </c>
      <c r="AB58" s="28">
        <v>45350</v>
      </c>
      <c r="AC58" s="1" t="s">
        <v>109</v>
      </c>
      <c r="AD58" s="1" t="s">
        <v>993</v>
      </c>
      <c r="AE58" s="1" t="s">
        <v>952</v>
      </c>
      <c r="AF58" s="1" t="s">
        <v>927</v>
      </c>
      <c r="AG58" s="29">
        <v>1</v>
      </c>
      <c r="AH58" s="1" t="s">
        <v>914</v>
      </c>
      <c r="AI58" s="1" t="s">
        <v>928</v>
      </c>
      <c r="AJ58" s="1" t="s">
        <v>929</v>
      </c>
      <c r="AK58" s="1" t="s">
        <v>1239</v>
      </c>
      <c r="AL58" s="1" t="s">
        <v>1240</v>
      </c>
      <c r="AM58" s="1" t="s">
        <v>919</v>
      </c>
      <c r="AO58" s="1" t="s">
        <v>919</v>
      </c>
      <c r="AP58" s="1">
        <f>COUNTIF(最終品質見解!$C$13:$C$22,AC58)</f>
        <v>0</v>
      </c>
      <c r="AQ58" s="1" t="s">
        <v>165</v>
      </c>
    </row>
    <row r="59" spans="1:43" ht="15.6">
      <c r="A59" s="1">
        <v>141874</v>
      </c>
      <c r="B59" s="1" t="s">
        <v>904</v>
      </c>
      <c r="C59" s="1" t="s">
        <v>905</v>
      </c>
      <c r="F59" s="1" t="s">
        <v>885</v>
      </c>
      <c r="G59" s="1" t="s">
        <v>906</v>
      </c>
      <c r="H59" s="1" t="s">
        <v>1241</v>
      </c>
      <c r="I59" s="1" t="s">
        <v>1223</v>
      </c>
      <c r="J59" s="1" t="s">
        <v>922</v>
      </c>
      <c r="K59" s="27">
        <v>45350.439583333333</v>
      </c>
      <c r="N59" s="28">
        <v>45349</v>
      </c>
      <c r="O59" s="28">
        <v>45351</v>
      </c>
      <c r="R59" s="1">
        <v>0</v>
      </c>
      <c r="S59" s="1">
        <v>0</v>
      </c>
      <c r="T59" s="1">
        <v>100</v>
      </c>
      <c r="U59" s="27">
        <v>45349.642361111109</v>
      </c>
      <c r="V59" s="27">
        <v>45350.439583333333</v>
      </c>
      <c r="W59" s="1" t="s">
        <v>1101</v>
      </c>
      <c r="Y59" s="1" t="s">
        <v>1242</v>
      </c>
      <c r="Z59" s="1" t="s">
        <v>924</v>
      </c>
      <c r="AA59" s="28">
        <v>45349</v>
      </c>
      <c r="AB59" s="28">
        <v>45349</v>
      </c>
      <c r="AC59" s="1" t="s">
        <v>106</v>
      </c>
      <c r="AD59" s="1" t="s">
        <v>993</v>
      </c>
      <c r="AF59" s="1" t="s">
        <v>927</v>
      </c>
      <c r="AG59" s="29">
        <v>1</v>
      </c>
      <c r="AH59" s="1" t="s">
        <v>914</v>
      </c>
      <c r="AI59" s="1" t="s">
        <v>928</v>
      </c>
      <c r="AJ59" s="1" t="s">
        <v>948</v>
      </c>
      <c r="AK59" s="1" t="s">
        <v>1243</v>
      </c>
      <c r="AL59" s="1" t="s">
        <v>1244</v>
      </c>
      <c r="AM59" s="1" t="s">
        <v>919</v>
      </c>
      <c r="AO59" s="1" t="s">
        <v>919</v>
      </c>
      <c r="AP59" s="1">
        <f>COUNTIF(最終品質見解!$C$13:$C$22,AC59)</f>
        <v>0</v>
      </c>
      <c r="AQ59" s="1" t="s">
        <v>175</v>
      </c>
    </row>
    <row r="60" spans="1:43" ht="15.6">
      <c r="A60" s="1">
        <v>141863</v>
      </c>
      <c r="B60" s="1" t="s">
        <v>904</v>
      </c>
      <c r="C60" s="1" t="s">
        <v>905</v>
      </c>
      <c r="F60" s="1" t="s">
        <v>885</v>
      </c>
      <c r="G60" s="1" t="s">
        <v>906</v>
      </c>
      <c r="H60" s="1" t="s">
        <v>1245</v>
      </c>
      <c r="I60" s="1" t="s">
        <v>922</v>
      </c>
      <c r="J60" s="1" t="s">
        <v>921</v>
      </c>
      <c r="K60" s="27">
        <v>45362.756944444445</v>
      </c>
      <c r="M60" s="1" t="s">
        <v>1082</v>
      </c>
      <c r="N60" s="28">
        <v>45349</v>
      </c>
      <c r="O60" s="28">
        <v>45373</v>
      </c>
      <c r="R60" s="1">
        <v>0</v>
      </c>
      <c r="S60" s="1">
        <v>0</v>
      </c>
      <c r="T60" s="1">
        <v>100</v>
      </c>
      <c r="U60" s="27">
        <v>45349.571527777778</v>
      </c>
      <c r="V60" s="27">
        <v>45362.756944444445</v>
      </c>
      <c r="W60" s="1" t="s">
        <v>922</v>
      </c>
      <c r="Z60" s="1" t="s">
        <v>962</v>
      </c>
      <c r="AA60" s="28">
        <v>45357</v>
      </c>
      <c r="AB60" s="28">
        <v>45358</v>
      </c>
      <c r="AC60" s="1" t="s">
        <v>988</v>
      </c>
      <c r="AD60" s="1" t="s">
        <v>993</v>
      </c>
      <c r="AE60" s="1" t="s">
        <v>952</v>
      </c>
      <c r="AF60" s="1" t="s">
        <v>927</v>
      </c>
      <c r="AG60" s="29">
        <v>1</v>
      </c>
      <c r="AH60" s="1" t="s">
        <v>994</v>
      </c>
      <c r="AI60" s="1" t="s">
        <v>915</v>
      </c>
      <c r="AJ60" s="1" t="s">
        <v>929</v>
      </c>
      <c r="AK60" s="1" t="s">
        <v>949</v>
      </c>
      <c r="AL60" s="1" t="s">
        <v>949</v>
      </c>
      <c r="AM60" s="1" t="s">
        <v>919</v>
      </c>
      <c r="AO60" s="1" t="s">
        <v>919</v>
      </c>
      <c r="AP60" s="1">
        <f>COUNTIF(最終品質見解!$C$13:$C$22,AC60)</f>
        <v>0</v>
      </c>
      <c r="AQ60" s="1" t="s">
        <v>168</v>
      </c>
    </row>
    <row r="61" spans="1:43" ht="15.6">
      <c r="A61" s="1">
        <v>141858</v>
      </c>
      <c r="B61" s="1" t="s">
        <v>904</v>
      </c>
      <c r="C61" s="1" t="s">
        <v>905</v>
      </c>
      <c r="F61" s="1" t="s">
        <v>885</v>
      </c>
      <c r="G61" s="1" t="s">
        <v>906</v>
      </c>
      <c r="H61" s="1" t="s">
        <v>1246</v>
      </c>
      <c r="I61" s="1" t="s">
        <v>981</v>
      </c>
      <c r="J61" s="1" t="s">
        <v>1101</v>
      </c>
      <c r="K61" s="27">
        <v>45350.68472222222</v>
      </c>
      <c r="M61" s="1" t="s">
        <v>1082</v>
      </c>
      <c r="N61" s="28">
        <v>45349</v>
      </c>
      <c r="O61" s="28">
        <v>45350</v>
      </c>
      <c r="P61" s="1">
        <v>2</v>
      </c>
      <c r="Q61" s="1">
        <v>2</v>
      </c>
      <c r="R61" s="1">
        <v>0</v>
      </c>
      <c r="S61" s="1">
        <v>0</v>
      </c>
      <c r="T61" s="1">
        <v>0</v>
      </c>
      <c r="U61" s="27">
        <v>45349.543749999997</v>
      </c>
      <c r="V61" s="27">
        <v>45350.68472222222</v>
      </c>
      <c r="W61" s="1" t="s">
        <v>1101</v>
      </c>
      <c r="Y61" s="1" t="s">
        <v>1247</v>
      </c>
      <c r="Z61" s="1" t="s">
        <v>924</v>
      </c>
      <c r="AA61" s="28">
        <v>45349</v>
      </c>
      <c r="AB61" s="28">
        <v>45350</v>
      </c>
      <c r="AC61" s="1" t="s">
        <v>130</v>
      </c>
      <c r="AD61" s="1" t="s">
        <v>993</v>
      </c>
      <c r="AE61" s="1" t="s">
        <v>952</v>
      </c>
      <c r="AF61" s="1" t="s">
        <v>927</v>
      </c>
      <c r="AG61" s="29">
        <v>1</v>
      </c>
      <c r="AH61" s="1" t="s">
        <v>914</v>
      </c>
      <c r="AI61" s="1" t="s">
        <v>928</v>
      </c>
      <c r="AJ61" s="1" t="s">
        <v>929</v>
      </c>
      <c r="AK61" s="1" t="s">
        <v>1248</v>
      </c>
      <c r="AL61" s="1" t="s">
        <v>1249</v>
      </c>
      <c r="AM61" s="1" t="s">
        <v>919</v>
      </c>
      <c r="AO61" s="1" t="s">
        <v>919</v>
      </c>
      <c r="AP61" s="1">
        <f>COUNTIF(最終品質見解!$C$13:$C$22,AC61)</f>
        <v>0</v>
      </c>
      <c r="AQ61" s="1" t="s">
        <v>165</v>
      </c>
    </row>
    <row r="62" spans="1:43" ht="15.6">
      <c r="A62" s="1">
        <v>141857</v>
      </c>
      <c r="B62" s="1" t="s">
        <v>904</v>
      </c>
      <c r="C62" s="1" t="s">
        <v>905</v>
      </c>
      <c r="F62" s="1" t="s">
        <v>885</v>
      </c>
      <c r="G62" s="1" t="s">
        <v>906</v>
      </c>
      <c r="H62" s="1" t="s">
        <v>1250</v>
      </c>
      <c r="I62" s="1" t="s">
        <v>1223</v>
      </c>
      <c r="J62" s="1" t="s">
        <v>1101</v>
      </c>
      <c r="K62" s="27">
        <v>45369.454861111109</v>
      </c>
      <c r="N62" s="28">
        <v>45349</v>
      </c>
      <c r="O62" s="28">
        <v>45373</v>
      </c>
      <c r="P62" s="1">
        <v>1</v>
      </c>
      <c r="Q62" s="1">
        <v>1</v>
      </c>
      <c r="R62" s="1">
        <v>0</v>
      </c>
      <c r="S62" s="1">
        <v>0</v>
      </c>
      <c r="T62" s="1">
        <v>100</v>
      </c>
      <c r="U62" s="27">
        <v>45349.543055555558</v>
      </c>
      <c r="V62" s="27">
        <v>45369.454861111109</v>
      </c>
      <c r="W62" s="1" t="s">
        <v>1101</v>
      </c>
      <c r="Y62" s="1" t="s">
        <v>1251</v>
      </c>
      <c r="Z62" s="1" t="s">
        <v>962</v>
      </c>
      <c r="AA62" s="28">
        <v>45357</v>
      </c>
      <c r="AB62" s="28">
        <v>45357</v>
      </c>
      <c r="AC62" s="1" t="s">
        <v>121</v>
      </c>
      <c r="AD62" s="1" t="s">
        <v>1059</v>
      </c>
      <c r="AE62" s="1" t="s">
        <v>952</v>
      </c>
      <c r="AF62" s="1" t="s">
        <v>927</v>
      </c>
      <c r="AG62" s="29">
        <v>1</v>
      </c>
      <c r="AH62" s="1" t="s">
        <v>914</v>
      </c>
      <c r="AI62" s="1" t="s">
        <v>928</v>
      </c>
      <c r="AJ62" s="1" t="s">
        <v>948</v>
      </c>
      <c r="AK62" s="1" t="s">
        <v>1252</v>
      </c>
      <c r="AL62" s="1" t="s">
        <v>1253</v>
      </c>
      <c r="AM62" s="1" t="s">
        <v>919</v>
      </c>
      <c r="AO62" s="1" t="s">
        <v>919</v>
      </c>
      <c r="AP62" s="1">
        <f>COUNTIF(最終品質見解!$C$13:$C$22,AC62)</f>
        <v>0</v>
      </c>
      <c r="AQ62" s="1" t="s">
        <v>175</v>
      </c>
    </row>
    <row r="63" spans="1:43" ht="15.6">
      <c r="A63" s="1">
        <v>141853</v>
      </c>
      <c r="B63" s="1" t="s">
        <v>904</v>
      </c>
      <c r="C63" s="1" t="s">
        <v>905</v>
      </c>
      <c r="F63" s="1" t="s">
        <v>885</v>
      </c>
      <c r="G63" s="1" t="s">
        <v>906</v>
      </c>
      <c r="H63" s="1" t="s">
        <v>1254</v>
      </c>
      <c r="I63" s="1" t="s">
        <v>1223</v>
      </c>
      <c r="J63" s="1" t="s">
        <v>1101</v>
      </c>
      <c r="K63" s="27">
        <v>45357.720833333333</v>
      </c>
      <c r="N63" s="28">
        <v>45349</v>
      </c>
      <c r="O63" s="28">
        <v>45351</v>
      </c>
      <c r="P63" s="1">
        <v>1</v>
      </c>
      <c r="Q63" s="1">
        <v>1</v>
      </c>
      <c r="R63" s="1">
        <v>0</v>
      </c>
      <c r="S63" s="1">
        <v>0</v>
      </c>
      <c r="T63" s="1">
        <v>100</v>
      </c>
      <c r="U63" s="27">
        <v>45349.476388888892</v>
      </c>
      <c r="V63" s="27">
        <v>45357.720833333333</v>
      </c>
      <c r="W63" s="1" t="s">
        <v>1101</v>
      </c>
      <c r="Y63" s="1" t="s">
        <v>1255</v>
      </c>
      <c r="Z63" s="1" t="s">
        <v>962</v>
      </c>
      <c r="AA63" s="28">
        <v>45357</v>
      </c>
      <c r="AB63" s="28">
        <v>45357</v>
      </c>
      <c r="AC63" s="1" t="s">
        <v>101</v>
      </c>
      <c r="AD63" s="1" t="s">
        <v>1059</v>
      </c>
      <c r="AE63" s="1" t="s">
        <v>952</v>
      </c>
      <c r="AF63" s="1" t="s">
        <v>927</v>
      </c>
      <c r="AG63" s="29">
        <v>1</v>
      </c>
      <c r="AH63" s="1" t="s">
        <v>914</v>
      </c>
      <c r="AI63" s="1" t="s">
        <v>928</v>
      </c>
      <c r="AJ63" s="1" t="s">
        <v>948</v>
      </c>
      <c r="AK63" s="1" t="s">
        <v>1252</v>
      </c>
      <c r="AL63" s="1" t="s">
        <v>1253</v>
      </c>
      <c r="AM63" s="1" t="s">
        <v>919</v>
      </c>
      <c r="AO63" s="1" t="s">
        <v>919</v>
      </c>
      <c r="AP63" s="1">
        <f>COUNTIF(最終品質見解!$C$13:$C$22,AC63)</f>
        <v>0</v>
      </c>
      <c r="AQ63" s="1" t="s">
        <v>175</v>
      </c>
    </row>
    <row r="64" spans="1:43" ht="15.6">
      <c r="A64" s="1">
        <v>141844</v>
      </c>
      <c r="B64" s="1" t="s">
        <v>904</v>
      </c>
      <c r="C64" s="1" t="s">
        <v>905</v>
      </c>
      <c r="F64" s="1" t="s">
        <v>885</v>
      </c>
      <c r="G64" s="1" t="s">
        <v>906</v>
      </c>
      <c r="H64" s="1" t="s">
        <v>1260</v>
      </c>
      <c r="I64" s="1" t="s">
        <v>1101</v>
      </c>
      <c r="J64" s="1" t="s">
        <v>1101</v>
      </c>
      <c r="K64" s="27">
        <v>45350.700694444444</v>
      </c>
      <c r="M64" s="1" t="s">
        <v>1082</v>
      </c>
      <c r="N64" s="28">
        <v>45349</v>
      </c>
      <c r="O64" s="28">
        <v>45350</v>
      </c>
      <c r="R64" s="1">
        <v>0</v>
      </c>
      <c r="S64" s="1">
        <v>0</v>
      </c>
      <c r="T64" s="1">
        <v>100</v>
      </c>
      <c r="U64" s="27">
        <v>45349.452777777777</v>
      </c>
      <c r="V64" s="27">
        <v>45350.700694444444</v>
      </c>
      <c r="W64" s="1" t="s">
        <v>1101</v>
      </c>
      <c r="Y64" s="1" t="s">
        <v>1261</v>
      </c>
      <c r="Z64" s="1" t="s">
        <v>962</v>
      </c>
      <c r="AA64" s="28">
        <v>45350</v>
      </c>
      <c r="AB64" s="28">
        <v>45350</v>
      </c>
      <c r="AC64" s="1" t="s">
        <v>42</v>
      </c>
      <c r="AD64" s="1" t="s">
        <v>993</v>
      </c>
      <c r="AE64" s="1" t="s">
        <v>952</v>
      </c>
      <c r="AF64" s="1" t="s">
        <v>927</v>
      </c>
      <c r="AG64" s="29">
        <v>1</v>
      </c>
      <c r="AH64" s="1" t="s">
        <v>994</v>
      </c>
      <c r="AI64" s="1" t="s">
        <v>915</v>
      </c>
      <c r="AJ64" s="1" t="s">
        <v>929</v>
      </c>
      <c r="AK64" s="1" t="s">
        <v>1262</v>
      </c>
      <c r="AL64" s="1" t="s">
        <v>1263</v>
      </c>
      <c r="AM64" s="1" t="s">
        <v>919</v>
      </c>
      <c r="AO64" s="1" t="s">
        <v>919</v>
      </c>
      <c r="AP64" s="1">
        <f>COUNTIF(最終品質見解!$C$13:$C$22,AC64)</f>
        <v>0</v>
      </c>
      <c r="AQ64" s="1" t="s">
        <v>168</v>
      </c>
    </row>
    <row r="65" spans="1:43" ht="15.6">
      <c r="A65" s="1">
        <v>141789</v>
      </c>
      <c r="B65" s="1" t="s">
        <v>904</v>
      </c>
      <c r="C65" s="1" t="s">
        <v>905</v>
      </c>
      <c r="F65" s="1" t="s">
        <v>885</v>
      </c>
      <c r="G65" s="1" t="s">
        <v>906</v>
      </c>
      <c r="H65" s="1" t="s">
        <v>1264</v>
      </c>
      <c r="I65" s="1" t="s">
        <v>1101</v>
      </c>
      <c r="J65" s="1" t="s">
        <v>1101</v>
      </c>
      <c r="K65" s="27">
        <v>45349.740277777775</v>
      </c>
      <c r="M65" s="1" t="s">
        <v>1082</v>
      </c>
      <c r="N65" s="28">
        <v>45348</v>
      </c>
      <c r="O65" s="28">
        <v>45348</v>
      </c>
      <c r="R65" s="1">
        <v>0</v>
      </c>
      <c r="S65" s="1">
        <v>0</v>
      </c>
      <c r="T65" s="1">
        <v>100</v>
      </c>
      <c r="U65" s="27">
        <v>45348.590277777781</v>
      </c>
      <c r="V65" s="27">
        <v>45349.740277777775</v>
      </c>
      <c r="W65" s="1" t="s">
        <v>1101</v>
      </c>
      <c r="Y65" s="1" t="s">
        <v>1265</v>
      </c>
      <c r="Z65" s="1" t="s">
        <v>962</v>
      </c>
      <c r="AA65" s="28">
        <v>45348</v>
      </c>
      <c r="AB65" s="28">
        <v>45349</v>
      </c>
      <c r="AC65" s="1" t="s">
        <v>142</v>
      </c>
      <c r="AD65" s="1" t="s">
        <v>993</v>
      </c>
      <c r="AE65" s="1" t="s">
        <v>952</v>
      </c>
      <c r="AF65" s="1" t="s">
        <v>927</v>
      </c>
      <c r="AG65" s="29">
        <v>1</v>
      </c>
      <c r="AH65" s="1" t="s">
        <v>914</v>
      </c>
      <c r="AI65" s="1" t="s">
        <v>1039</v>
      </c>
      <c r="AJ65" s="1" t="s">
        <v>929</v>
      </c>
      <c r="AK65" s="1" t="s">
        <v>1266</v>
      </c>
      <c r="AL65" s="1" t="s">
        <v>1267</v>
      </c>
      <c r="AM65" s="1" t="s">
        <v>919</v>
      </c>
      <c r="AO65" s="1" t="s">
        <v>919</v>
      </c>
      <c r="AP65" s="1">
        <f>COUNTIF(最終品質見解!$C$13:$C$22,AC65)</f>
        <v>0</v>
      </c>
      <c r="AQ65" s="1" t="s">
        <v>162</v>
      </c>
    </row>
    <row r="66" spans="1:43" ht="15.6">
      <c r="A66" s="1">
        <v>141780</v>
      </c>
      <c r="B66" s="1" t="s">
        <v>904</v>
      </c>
      <c r="C66" s="1" t="s">
        <v>905</v>
      </c>
      <c r="F66" s="1" t="s">
        <v>885</v>
      </c>
      <c r="G66" s="1" t="s">
        <v>906</v>
      </c>
      <c r="H66" s="1" t="s">
        <v>1268</v>
      </c>
      <c r="I66" s="1" t="s">
        <v>1101</v>
      </c>
      <c r="J66" s="1" t="s">
        <v>1101</v>
      </c>
      <c r="K66" s="27">
        <v>45349.713888888888</v>
      </c>
      <c r="M66" s="1" t="s">
        <v>1082</v>
      </c>
      <c r="N66" s="28">
        <v>45348</v>
      </c>
      <c r="O66" s="28">
        <v>45348</v>
      </c>
      <c r="R66" s="1">
        <v>0</v>
      </c>
      <c r="S66" s="1">
        <v>0</v>
      </c>
      <c r="T66" s="1">
        <v>100</v>
      </c>
      <c r="U66" s="27">
        <v>45348.555555555555</v>
      </c>
      <c r="V66" s="27">
        <v>45349.713888888888</v>
      </c>
      <c r="W66" s="1" t="s">
        <v>1101</v>
      </c>
      <c r="Y66" s="1" t="s">
        <v>1269</v>
      </c>
      <c r="Z66" s="1" t="s">
        <v>962</v>
      </c>
      <c r="AA66" s="28">
        <v>45348</v>
      </c>
      <c r="AB66" s="28">
        <v>45349</v>
      </c>
      <c r="AC66" s="1" t="s">
        <v>141</v>
      </c>
      <c r="AD66" s="1" t="s">
        <v>993</v>
      </c>
      <c r="AE66" s="1" t="s">
        <v>952</v>
      </c>
      <c r="AF66" s="1" t="s">
        <v>927</v>
      </c>
      <c r="AG66" s="29">
        <v>1</v>
      </c>
      <c r="AH66" s="1" t="s">
        <v>914</v>
      </c>
      <c r="AI66" s="1" t="s">
        <v>928</v>
      </c>
      <c r="AJ66" s="1" t="s">
        <v>929</v>
      </c>
      <c r="AK66" s="1" t="s">
        <v>1270</v>
      </c>
      <c r="AL66" s="1" t="s">
        <v>1271</v>
      </c>
      <c r="AM66" s="1" t="s">
        <v>919</v>
      </c>
      <c r="AO66" s="1" t="s">
        <v>919</v>
      </c>
      <c r="AP66" s="1">
        <f>COUNTIF(最終品質見解!$C$13:$C$22,AC66)</f>
        <v>0</v>
      </c>
      <c r="AQ66" s="1" t="s">
        <v>165</v>
      </c>
    </row>
    <row r="67" spans="1:43" ht="15.6">
      <c r="A67" s="1">
        <v>141767</v>
      </c>
      <c r="B67" s="1" t="s">
        <v>904</v>
      </c>
      <c r="C67" s="1" t="s">
        <v>905</v>
      </c>
      <c r="F67" s="1" t="s">
        <v>885</v>
      </c>
      <c r="G67" s="1" t="s">
        <v>906</v>
      </c>
      <c r="H67" s="1" t="s">
        <v>1272</v>
      </c>
      <c r="I67" s="1" t="s">
        <v>1101</v>
      </c>
      <c r="J67" s="1" t="s">
        <v>1101</v>
      </c>
      <c r="K67" s="27">
        <v>45349.714583333334</v>
      </c>
      <c r="M67" s="1" t="s">
        <v>1082</v>
      </c>
      <c r="N67" s="28">
        <v>45348</v>
      </c>
      <c r="O67" s="28">
        <v>45348</v>
      </c>
      <c r="R67" s="1">
        <v>0</v>
      </c>
      <c r="S67" s="1">
        <v>0</v>
      </c>
      <c r="T67" s="1">
        <v>100</v>
      </c>
      <c r="U67" s="27">
        <v>45348.488194444442</v>
      </c>
      <c r="V67" s="27">
        <v>45349.714583333334</v>
      </c>
      <c r="W67" s="1" t="s">
        <v>1101</v>
      </c>
      <c r="Y67" s="1" t="s">
        <v>1273</v>
      </c>
      <c r="Z67" s="1" t="s">
        <v>962</v>
      </c>
      <c r="AA67" s="28">
        <v>45348</v>
      </c>
      <c r="AB67" s="28">
        <v>45349</v>
      </c>
      <c r="AC67" s="1" t="s">
        <v>141</v>
      </c>
      <c r="AD67" s="1" t="s">
        <v>993</v>
      </c>
      <c r="AE67" s="1" t="s">
        <v>952</v>
      </c>
      <c r="AF67" s="1" t="s">
        <v>927</v>
      </c>
      <c r="AG67" s="29">
        <v>1</v>
      </c>
      <c r="AH67" s="1" t="s">
        <v>994</v>
      </c>
      <c r="AI67" s="1" t="s">
        <v>928</v>
      </c>
      <c r="AJ67" s="1" t="s">
        <v>929</v>
      </c>
      <c r="AK67" s="1" t="s">
        <v>1274</v>
      </c>
      <c r="AL67" s="1" t="s">
        <v>1275</v>
      </c>
      <c r="AM67" s="1" t="s">
        <v>919</v>
      </c>
      <c r="AO67" s="1" t="s">
        <v>919</v>
      </c>
      <c r="AP67" s="1">
        <f>COUNTIF(最終品質見解!$C$13:$C$22,AC67)</f>
        <v>0</v>
      </c>
      <c r="AQ67" s="1" t="s">
        <v>168</v>
      </c>
    </row>
    <row r="68" spans="1:43" ht="15.6">
      <c r="A68" s="1">
        <v>141761</v>
      </c>
      <c r="B68" s="1" t="s">
        <v>904</v>
      </c>
      <c r="C68" s="1" t="s">
        <v>905</v>
      </c>
      <c r="F68" s="1" t="s">
        <v>885</v>
      </c>
      <c r="G68" s="1" t="s">
        <v>906</v>
      </c>
      <c r="H68" s="1" t="s">
        <v>1276</v>
      </c>
      <c r="I68" s="1" t="s">
        <v>1101</v>
      </c>
      <c r="J68" s="1" t="s">
        <v>1101</v>
      </c>
      <c r="K68" s="27">
        <v>45349.724305555559</v>
      </c>
      <c r="M68" s="1" t="s">
        <v>1082</v>
      </c>
      <c r="N68" s="28">
        <v>45348</v>
      </c>
      <c r="O68" s="28">
        <v>45348</v>
      </c>
      <c r="R68" s="1">
        <v>0</v>
      </c>
      <c r="S68" s="1">
        <v>0</v>
      </c>
      <c r="T68" s="1">
        <v>100</v>
      </c>
      <c r="U68" s="27">
        <v>45348.454861111109</v>
      </c>
      <c r="V68" s="27">
        <v>45349.724305555559</v>
      </c>
      <c r="W68" s="1" t="s">
        <v>1101</v>
      </c>
      <c r="Y68" s="1" t="s">
        <v>1277</v>
      </c>
      <c r="Z68" s="1" t="s">
        <v>962</v>
      </c>
      <c r="AA68" s="28">
        <v>45348</v>
      </c>
      <c r="AB68" s="28">
        <v>45349</v>
      </c>
      <c r="AC68" s="1" t="s">
        <v>140</v>
      </c>
      <c r="AD68" s="1" t="s">
        <v>993</v>
      </c>
      <c r="AE68" s="1" t="s">
        <v>952</v>
      </c>
      <c r="AF68" s="1" t="s">
        <v>927</v>
      </c>
      <c r="AG68" s="29">
        <v>1</v>
      </c>
      <c r="AH68" s="1" t="s">
        <v>994</v>
      </c>
      <c r="AI68" s="1" t="s">
        <v>928</v>
      </c>
      <c r="AJ68" s="1" t="s">
        <v>929</v>
      </c>
      <c r="AK68" s="1" t="s">
        <v>1278</v>
      </c>
      <c r="AL68" s="1" t="s">
        <v>1279</v>
      </c>
      <c r="AM68" s="1" t="s">
        <v>919</v>
      </c>
      <c r="AO68" s="1" t="s">
        <v>919</v>
      </c>
      <c r="AP68" s="1">
        <f>COUNTIF(最終品質見解!$C$13:$C$22,AC68)</f>
        <v>0</v>
      </c>
      <c r="AQ68" s="1" t="s">
        <v>168</v>
      </c>
    </row>
    <row r="69" spans="1:43" ht="15.6">
      <c r="A69" s="1">
        <v>141759</v>
      </c>
      <c r="B69" s="1" t="s">
        <v>904</v>
      </c>
      <c r="C69" s="1" t="s">
        <v>905</v>
      </c>
      <c r="F69" s="1" t="s">
        <v>885</v>
      </c>
      <c r="G69" s="1" t="s">
        <v>906</v>
      </c>
      <c r="H69" s="1" t="s">
        <v>1280</v>
      </c>
      <c r="I69" s="1" t="s">
        <v>1101</v>
      </c>
      <c r="J69" s="1" t="s">
        <v>1101</v>
      </c>
      <c r="K69" s="27">
        <v>45348.728472222225</v>
      </c>
      <c r="M69" s="1" t="s">
        <v>1082</v>
      </c>
      <c r="N69" s="28">
        <v>45348</v>
      </c>
      <c r="O69" s="28">
        <v>45348</v>
      </c>
      <c r="R69" s="1">
        <v>0</v>
      </c>
      <c r="S69" s="1">
        <v>0</v>
      </c>
      <c r="T69" s="1">
        <v>100</v>
      </c>
      <c r="U69" s="27">
        <v>45348.443749999999</v>
      </c>
      <c r="V69" s="27">
        <v>45348.728472222225</v>
      </c>
      <c r="W69" s="1" t="s">
        <v>1101</v>
      </c>
      <c r="Y69" s="1" t="s">
        <v>1281</v>
      </c>
      <c r="Z69" s="1" t="s">
        <v>962</v>
      </c>
      <c r="AA69" s="28">
        <v>45346</v>
      </c>
      <c r="AB69" s="28">
        <v>45348</v>
      </c>
      <c r="AC69" s="1" t="s">
        <v>140</v>
      </c>
      <c r="AD69" s="1" t="s">
        <v>993</v>
      </c>
      <c r="AE69" s="1" t="s">
        <v>952</v>
      </c>
      <c r="AF69" s="1" t="s">
        <v>927</v>
      </c>
      <c r="AG69" s="29">
        <v>1</v>
      </c>
      <c r="AH69" s="1" t="s">
        <v>1282</v>
      </c>
      <c r="AI69" s="1" t="s">
        <v>915</v>
      </c>
      <c r="AJ69" s="1" t="s">
        <v>929</v>
      </c>
      <c r="AK69" s="1" t="s">
        <v>1283</v>
      </c>
      <c r="AL69" s="1" t="s">
        <v>1284</v>
      </c>
      <c r="AM69" s="1" t="s">
        <v>919</v>
      </c>
      <c r="AO69" s="1" t="s">
        <v>919</v>
      </c>
      <c r="AP69" s="1">
        <f>COUNTIF(最終品質見解!$C$13:$C$22,AC69)</f>
        <v>0</v>
      </c>
      <c r="AQ69" s="1" t="s">
        <v>165</v>
      </c>
    </row>
    <row r="70" spans="1:43" ht="15.6">
      <c r="A70" s="1">
        <v>141673</v>
      </c>
      <c r="B70" s="1" t="s">
        <v>904</v>
      </c>
      <c r="C70" s="1" t="s">
        <v>905</v>
      </c>
      <c r="F70" s="1" t="s">
        <v>885</v>
      </c>
      <c r="G70" s="1" t="s">
        <v>906</v>
      </c>
      <c r="H70" s="1" t="s">
        <v>1285</v>
      </c>
      <c r="I70" s="1" t="s">
        <v>922</v>
      </c>
      <c r="J70" s="1" t="s">
        <v>921</v>
      </c>
      <c r="K70" s="27">
        <v>45349.606249999997</v>
      </c>
      <c r="M70" s="1" t="s">
        <v>1082</v>
      </c>
      <c r="N70" s="28">
        <v>45345</v>
      </c>
      <c r="O70" s="28">
        <v>45349</v>
      </c>
      <c r="R70" s="1">
        <v>0</v>
      </c>
      <c r="S70" s="1">
        <v>0</v>
      </c>
      <c r="T70" s="1">
        <v>100</v>
      </c>
      <c r="U70" s="27">
        <v>45345.729166666664</v>
      </c>
      <c r="V70" s="27">
        <v>45349.606249999997</v>
      </c>
      <c r="W70" s="1" t="s">
        <v>922</v>
      </c>
      <c r="Y70" s="1" t="s">
        <v>1286</v>
      </c>
      <c r="Z70" s="1" t="s">
        <v>924</v>
      </c>
      <c r="AA70" s="28">
        <v>45348</v>
      </c>
      <c r="AB70" s="28">
        <v>45348</v>
      </c>
      <c r="AC70" s="1" t="s">
        <v>108</v>
      </c>
      <c r="AD70" s="1" t="s">
        <v>993</v>
      </c>
      <c r="AE70" s="1" t="s">
        <v>952</v>
      </c>
      <c r="AF70" s="1" t="s">
        <v>927</v>
      </c>
      <c r="AG70" s="29">
        <v>1</v>
      </c>
      <c r="AH70" s="1" t="s">
        <v>914</v>
      </c>
      <c r="AI70" s="1" t="s">
        <v>915</v>
      </c>
      <c r="AJ70" s="1" t="s">
        <v>929</v>
      </c>
      <c r="AK70" s="1" t="s">
        <v>1287</v>
      </c>
      <c r="AL70" s="1" t="s">
        <v>1288</v>
      </c>
      <c r="AM70" s="1" t="s">
        <v>919</v>
      </c>
      <c r="AO70" s="1" t="s">
        <v>919</v>
      </c>
      <c r="AP70" s="1">
        <f>COUNTIF(最終品質見解!$C$13:$C$22,AC70)</f>
        <v>0</v>
      </c>
      <c r="AQ70" s="1" t="s">
        <v>167</v>
      </c>
    </row>
    <row r="71" spans="1:43" ht="15.6">
      <c r="A71" s="1">
        <v>141666</v>
      </c>
      <c r="B71" s="1" t="s">
        <v>904</v>
      </c>
      <c r="C71" s="1" t="s">
        <v>905</v>
      </c>
      <c r="F71" s="1" t="s">
        <v>885</v>
      </c>
      <c r="G71" s="1" t="s">
        <v>906</v>
      </c>
      <c r="H71" s="1" t="s">
        <v>1289</v>
      </c>
      <c r="I71" s="1" t="s">
        <v>922</v>
      </c>
      <c r="J71" s="1" t="s">
        <v>922</v>
      </c>
      <c r="K71" s="27">
        <v>45349.652777777781</v>
      </c>
      <c r="M71" s="1" t="s">
        <v>1082</v>
      </c>
      <c r="N71" s="28">
        <v>45345</v>
      </c>
      <c r="O71" s="28">
        <v>45345</v>
      </c>
      <c r="R71" s="1">
        <v>2</v>
      </c>
      <c r="S71" s="1">
        <v>2</v>
      </c>
      <c r="T71" s="1">
        <v>100</v>
      </c>
      <c r="U71" s="27">
        <v>45345.652777777781</v>
      </c>
      <c r="V71" s="27">
        <v>45349.652777777781</v>
      </c>
      <c r="W71" s="1" t="s">
        <v>922</v>
      </c>
      <c r="Y71" s="1" t="s">
        <v>1290</v>
      </c>
      <c r="Z71" s="1" t="s">
        <v>962</v>
      </c>
      <c r="AA71" s="28">
        <v>45345</v>
      </c>
      <c r="AB71" s="28">
        <v>45345</v>
      </c>
      <c r="AC71" s="1" t="s">
        <v>115</v>
      </c>
      <c r="AD71" s="1" t="s">
        <v>993</v>
      </c>
      <c r="AE71" s="1" t="s">
        <v>952</v>
      </c>
      <c r="AF71" s="1" t="s">
        <v>927</v>
      </c>
      <c r="AG71" s="29">
        <v>1</v>
      </c>
      <c r="AH71" s="1" t="s">
        <v>947</v>
      </c>
      <c r="AI71" s="1" t="s">
        <v>915</v>
      </c>
      <c r="AJ71" s="1" t="s">
        <v>929</v>
      </c>
      <c r="AK71" s="1" t="s">
        <v>1291</v>
      </c>
      <c r="AL71" s="1" t="s">
        <v>1292</v>
      </c>
      <c r="AM71" s="1" t="s">
        <v>919</v>
      </c>
      <c r="AO71" s="1" t="s">
        <v>919</v>
      </c>
      <c r="AP71" s="1">
        <f>COUNTIF(最終品質見解!$C$13:$C$22,AC71)</f>
        <v>0</v>
      </c>
      <c r="AQ71" s="1" t="s">
        <v>176</v>
      </c>
    </row>
    <row r="72" spans="1:43" ht="15.6">
      <c r="A72" s="1">
        <v>141665</v>
      </c>
      <c r="B72" s="1" t="s">
        <v>904</v>
      </c>
      <c r="C72" s="1" t="s">
        <v>905</v>
      </c>
      <c r="F72" s="1" t="s">
        <v>885</v>
      </c>
      <c r="G72" s="1" t="s">
        <v>906</v>
      </c>
      <c r="H72" s="1" t="s">
        <v>1293</v>
      </c>
      <c r="I72" s="1" t="s">
        <v>922</v>
      </c>
      <c r="J72" s="1" t="s">
        <v>922</v>
      </c>
      <c r="K72" s="27">
        <v>45349.599305555559</v>
      </c>
      <c r="M72" s="1" t="s">
        <v>1082</v>
      </c>
      <c r="N72" s="28">
        <v>45345</v>
      </c>
      <c r="O72" s="28">
        <v>45345</v>
      </c>
      <c r="R72" s="1">
        <v>2</v>
      </c>
      <c r="S72" s="1">
        <v>2</v>
      </c>
      <c r="T72" s="1">
        <v>100</v>
      </c>
      <c r="U72" s="27">
        <v>45345.643055555556</v>
      </c>
      <c r="V72" s="27">
        <v>45349.599305555559</v>
      </c>
      <c r="W72" s="1" t="s">
        <v>922</v>
      </c>
      <c r="Y72" s="1" t="s">
        <v>1294</v>
      </c>
      <c r="Z72" s="1" t="s">
        <v>962</v>
      </c>
      <c r="AA72" s="28">
        <v>45346</v>
      </c>
      <c r="AB72" s="28">
        <v>45346</v>
      </c>
      <c r="AC72" s="1" t="s">
        <v>127</v>
      </c>
      <c r="AD72" s="1" t="s">
        <v>993</v>
      </c>
      <c r="AE72" s="1" t="s">
        <v>952</v>
      </c>
      <c r="AF72" s="1" t="s">
        <v>927</v>
      </c>
      <c r="AG72" s="29">
        <v>1</v>
      </c>
      <c r="AH72" s="1" t="s">
        <v>947</v>
      </c>
      <c r="AI72" s="1" t="s">
        <v>928</v>
      </c>
      <c r="AJ72" s="1" t="s">
        <v>929</v>
      </c>
      <c r="AK72" s="1" t="s">
        <v>1295</v>
      </c>
      <c r="AL72" s="1" t="s">
        <v>1296</v>
      </c>
      <c r="AM72" s="1" t="s">
        <v>919</v>
      </c>
      <c r="AO72" s="1" t="s">
        <v>919</v>
      </c>
      <c r="AP72" s="1">
        <f>COUNTIF(最終品質見解!$C$13:$C$22,AC72)</f>
        <v>0</v>
      </c>
      <c r="AQ72" s="1" t="s">
        <v>175</v>
      </c>
    </row>
    <row r="73" spans="1:43" ht="15.6">
      <c r="A73" s="1">
        <v>141660</v>
      </c>
      <c r="B73" s="1" t="s">
        <v>904</v>
      </c>
      <c r="C73" s="1" t="s">
        <v>905</v>
      </c>
      <c r="F73" s="1" t="s">
        <v>885</v>
      </c>
      <c r="G73" s="1" t="s">
        <v>906</v>
      </c>
      <c r="H73" s="1" t="s">
        <v>1297</v>
      </c>
      <c r="I73" s="1" t="s">
        <v>1101</v>
      </c>
      <c r="J73" s="1" t="s">
        <v>1101</v>
      </c>
      <c r="K73" s="27">
        <v>45349.40347222222</v>
      </c>
      <c r="M73" s="1" t="s">
        <v>1159</v>
      </c>
      <c r="N73" s="28">
        <v>45345</v>
      </c>
      <c r="O73" s="28">
        <v>45348</v>
      </c>
      <c r="P73" s="1">
        <v>1</v>
      </c>
      <c r="Q73" s="1">
        <v>1</v>
      </c>
      <c r="R73" s="1">
        <v>2</v>
      </c>
      <c r="S73" s="1">
        <v>2</v>
      </c>
      <c r="T73" s="1">
        <v>100</v>
      </c>
      <c r="U73" s="27">
        <v>45345.572222222225</v>
      </c>
      <c r="V73" s="27">
        <v>45349.40347222222</v>
      </c>
      <c r="W73" s="1" t="s">
        <v>1101</v>
      </c>
      <c r="Y73" s="1" t="s">
        <v>1298</v>
      </c>
      <c r="Z73" s="1" t="s">
        <v>962</v>
      </c>
      <c r="AA73" s="28">
        <v>45345</v>
      </c>
      <c r="AB73" s="28">
        <v>45348</v>
      </c>
      <c r="AC73" s="1" t="s">
        <v>142</v>
      </c>
      <c r="AD73" s="1" t="s">
        <v>993</v>
      </c>
      <c r="AF73" s="1" t="s">
        <v>939</v>
      </c>
      <c r="AG73" s="29">
        <v>1</v>
      </c>
      <c r="AH73" s="1" t="s">
        <v>914</v>
      </c>
      <c r="AI73" s="1" t="s">
        <v>1039</v>
      </c>
      <c r="AJ73" s="1" t="s">
        <v>929</v>
      </c>
      <c r="AK73" s="1" t="s">
        <v>1299</v>
      </c>
      <c r="AL73" s="1" t="s">
        <v>1300</v>
      </c>
      <c r="AM73" s="1" t="s">
        <v>919</v>
      </c>
      <c r="AO73" s="1" t="s">
        <v>919</v>
      </c>
      <c r="AP73" s="1">
        <f>COUNTIF(最終品質見解!$C$13:$C$22,AC73)</f>
        <v>0</v>
      </c>
      <c r="AQ73" s="1" t="s">
        <v>174</v>
      </c>
    </row>
    <row r="74" spans="1:43" ht="15.6">
      <c r="A74" s="1">
        <v>141658</v>
      </c>
      <c r="B74" s="1" t="s">
        <v>904</v>
      </c>
      <c r="C74" s="1" t="s">
        <v>905</v>
      </c>
      <c r="F74" s="1" t="s">
        <v>885</v>
      </c>
      <c r="G74" s="1" t="s">
        <v>906</v>
      </c>
      <c r="H74" s="1" t="s">
        <v>1301</v>
      </c>
      <c r="I74" s="1" t="s">
        <v>1223</v>
      </c>
      <c r="J74" s="1" t="s">
        <v>922</v>
      </c>
      <c r="K74" s="27">
        <v>45349.654861111114</v>
      </c>
      <c r="N74" s="28">
        <v>45345</v>
      </c>
      <c r="O74" s="28">
        <v>45347</v>
      </c>
      <c r="R74" s="1">
        <v>2</v>
      </c>
      <c r="S74" s="1">
        <v>2</v>
      </c>
      <c r="T74" s="1">
        <v>100</v>
      </c>
      <c r="U74" s="27">
        <v>45345.495138888888</v>
      </c>
      <c r="V74" s="27">
        <v>45349.654861111114</v>
      </c>
      <c r="W74" s="1" t="s">
        <v>922</v>
      </c>
      <c r="Y74" s="1" t="s">
        <v>1302</v>
      </c>
      <c r="Z74" s="1" t="s">
        <v>924</v>
      </c>
      <c r="AA74" s="28">
        <v>45345</v>
      </c>
      <c r="AB74" s="28">
        <v>45345</v>
      </c>
      <c r="AC74" s="1" t="s">
        <v>109</v>
      </c>
      <c r="AD74" s="1" t="s">
        <v>993</v>
      </c>
      <c r="AE74" s="1" t="s">
        <v>952</v>
      </c>
      <c r="AF74" s="1" t="s">
        <v>927</v>
      </c>
      <c r="AG74" s="29">
        <v>1</v>
      </c>
      <c r="AH74" s="1" t="s">
        <v>994</v>
      </c>
      <c r="AI74" s="1" t="s">
        <v>915</v>
      </c>
      <c r="AJ74" s="1" t="s">
        <v>948</v>
      </c>
      <c r="AK74" s="1" t="s">
        <v>1303</v>
      </c>
      <c r="AL74" s="1" t="s">
        <v>1304</v>
      </c>
      <c r="AM74" s="1" t="s">
        <v>919</v>
      </c>
      <c r="AO74" s="1" t="s">
        <v>919</v>
      </c>
      <c r="AP74" s="1">
        <f>COUNTIF(最終品質見解!$C$13:$C$22,AC74)</f>
        <v>0</v>
      </c>
      <c r="AQ74" s="1" t="s">
        <v>168</v>
      </c>
    </row>
    <row r="75" spans="1:43" ht="15.6">
      <c r="A75" s="1">
        <v>141657</v>
      </c>
      <c r="B75" s="1" t="s">
        <v>904</v>
      </c>
      <c r="C75" s="1" t="s">
        <v>905</v>
      </c>
      <c r="F75" s="1" t="s">
        <v>885</v>
      </c>
      <c r="G75" s="1" t="s">
        <v>906</v>
      </c>
      <c r="H75" s="1" t="s">
        <v>1305</v>
      </c>
      <c r="I75" s="1" t="s">
        <v>1223</v>
      </c>
      <c r="J75" s="1" t="s">
        <v>922</v>
      </c>
      <c r="K75" s="27">
        <v>45349.654861111114</v>
      </c>
      <c r="M75" s="1" t="s">
        <v>1082</v>
      </c>
      <c r="N75" s="28">
        <v>45345</v>
      </c>
      <c r="O75" s="28">
        <v>45346</v>
      </c>
      <c r="R75" s="1">
        <v>2</v>
      </c>
      <c r="S75" s="1">
        <v>2</v>
      </c>
      <c r="T75" s="1">
        <v>100</v>
      </c>
      <c r="U75" s="27">
        <v>45345.492361111108</v>
      </c>
      <c r="V75" s="27">
        <v>45349.654861111114</v>
      </c>
      <c r="W75" s="1" t="s">
        <v>922</v>
      </c>
      <c r="Y75" s="1" t="s">
        <v>1302</v>
      </c>
      <c r="Z75" s="1" t="s">
        <v>911</v>
      </c>
      <c r="AA75" s="28">
        <v>45345</v>
      </c>
      <c r="AB75" s="28">
        <v>45345</v>
      </c>
      <c r="AC75" s="1" t="s">
        <v>109</v>
      </c>
      <c r="AD75" s="1" t="s">
        <v>993</v>
      </c>
      <c r="AE75" s="1" t="s">
        <v>952</v>
      </c>
      <c r="AF75" s="1" t="s">
        <v>927</v>
      </c>
      <c r="AG75" s="29">
        <v>1</v>
      </c>
      <c r="AH75" s="1" t="s">
        <v>994</v>
      </c>
      <c r="AI75" s="1" t="s">
        <v>915</v>
      </c>
      <c r="AJ75" s="1" t="s">
        <v>948</v>
      </c>
      <c r="AK75" s="1" t="s">
        <v>1306</v>
      </c>
      <c r="AL75" s="1" t="s">
        <v>1307</v>
      </c>
      <c r="AM75" s="1" t="s">
        <v>919</v>
      </c>
      <c r="AO75" s="1" t="s">
        <v>919</v>
      </c>
      <c r="AP75" s="1">
        <f>COUNTIF(最終品質見解!$C$13:$C$22,AC75)</f>
        <v>0</v>
      </c>
      <c r="AQ75" s="1" t="s">
        <v>168</v>
      </c>
    </row>
    <row r="76" spans="1:43" ht="15.6">
      <c r="A76" s="1">
        <v>141618</v>
      </c>
      <c r="B76" s="1" t="s">
        <v>904</v>
      </c>
      <c r="C76" s="1" t="s">
        <v>905</v>
      </c>
      <c r="F76" s="1" t="s">
        <v>885</v>
      </c>
      <c r="G76" s="1" t="s">
        <v>906</v>
      </c>
      <c r="H76" s="1" t="s">
        <v>1308</v>
      </c>
      <c r="I76" s="1" t="s">
        <v>921</v>
      </c>
      <c r="J76" s="1" t="s">
        <v>1101</v>
      </c>
      <c r="K76" s="27">
        <v>45350.425000000003</v>
      </c>
      <c r="N76" s="28">
        <v>45345</v>
      </c>
      <c r="R76" s="1">
        <v>4</v>
      </c>
      <c r="S76" s="1">
        <v>4</v>
      </c>
      <c r="T76" s="1">
        <v>100</v>
      </c>
      <c r="U76" s="27">
        <v>45345.424305555556</v>
      </c>
      <c r="V76" s="27">
        <v>45350.425000000003</v>
      </c>
      <c r="W76" s="1" t="s">
        <v>1101</v>
      </c>
      <c r="Y76" s="1" t="s">
        <v>1309</v>
      </c>
      <c r="Z76" s="1" t="s">
        <v>924</v>
      </c>
      <c r="AA76" s="28">
        <v>45345</v>
      </c>
      <c r="AB76" s="28">
        <v>45349</v>
      </c>
      <c r="AC76" s="1" t="s">
        <v>988</v>
      </c>
      <c r="AD76" s="1" t="s">
        <v>993</v>
      </c>
      <c r="AE76" s="1" t="s">
        <v>938</v>
      </c>
      <c r="AF76" s="1" t="s">
        <v>939</v>
      </c>
      <c r="AG76" s="29">
        <v>1</v>
      </c>
      <c r="AH76" s="1" t="s">
        <v>928</v>
      </c>
      <c r="AI76" s="1" t="s">
        <v>928</v>
      </c>
      <c r="AJ76" s="1" t="s">
        <v>929</v>
      </c>
      <c r="AK76" s="1" t="s">
        <v>1310</v>
      </c>
      <c r="AL76" s="1" t="s">
        <v>1311</v>
      </c>
      <c r="AM76" s="1" t="s">
        <v>919</v>
      </c>
      <c r="AO76" s="1" t="s">
        <v>919</v>
      </c>
      <c r="AP76" s="1">
        <f>COUNTIF(最終品質見解!$C$13:$C$22,AC76)</f>
        <v>0</v>
      </c>
      <c r="AQ76" s="1" t="s">
        <v>168</v>
      </c>
    </row>
    <row r="77" spans="1:43" ht="15.6">
      <c r="A77" s="1">
        <v>141564</v>
      </c>
      <c r="B77" s="1" t="s">
        <v>904</v>
      </c>
      <c r="C77" s="1" t="s">
        <v>905</v>
      </c>
      <c r="F77" s="1" t="s">
        <v>885</v>
      </c>
      <c r="G77" s="1" t="s">
        <v>906</v>
      </c>
      <c r="H77" s="1" t="s">
        <v>1312</v>
      </c>
      <c r="I77" s="1" t="s">
        <v>981</v>
      </c>
      <c r="J77" s="1" t="s">
        <v>922</v>
      </c>
      <c r="K77" s="27">
        <v>45345.614583333336</v>
      </c>
      <c r="M77" s="1" t="s">
        <v>1082</v>
      </c>
      <c r="N77" s="28">
        <v>45344</v>
      </c>
      <c r="O77" s="28">
        <v>45345</v>
      </c>
      <c r="P77" s="1">
        <v>1</v>
      </c>
      <c r="Q77" s="1">
        <v>1</v>
      </c>
      <c r="R77" s="1">
        <v>0</v>
      </c>
      <c r="S77" s="1">
        <v>0</v>
      </c>
      <c r="T77" s="1">
        <v>100</v>
      </c>
      <c r="U77" s="27">
        <v>45344.675694444442</v>
      </c>
      <c r="V77" s="27">
        <v>45345.614583333336</v>
      </c>
      <c r="W77" s="1" t="s">
        <v>1101</v>
      </c>
      <c r="Z77" s="1" t="s">
        <v>924</v>
      </c>
      <c r="AA77" s="28">
        <v>45344</v>
      </c>
      <c r="AB77" s="28">
        <v>45344</v>
      </c>
      <c r="AC77" s="1" t="s">
        <v>141</v>
      </c>
      <c r="AD77" s="1" t="s">
        <v>993</v>
      </c>
      <c r="AE77" s="1" t="s">
        <v>952</v>
      </c>
      <c r="AF77" s="1" t="s">
        <v>927</v>
      </c>
      <c r="AG77" s="29">
        <v>1</v>
      </c>
      <c r="AH77" s="1" t="s">
        <v>914</v>
      </c>
      <c r="AI77" s="1" t="s">
        <v>928</v>
      </c>
      <c r="AJ77" s="1" t="s">
        <v>1313</v>
      </c>
      <c r="AK77" s="1" t="s">
        <v>1314</v>
      </c>
      <c r="AL77" s="1" t="s">
        <v>1315</v>
      </c>
      <c r="AM77" s="1" t="s">
        <v>919</v>
      </c>
      <c r="AO77" s="1" t="s">
        <v>919</v>
      </c>
      <c r="AP77" s="1">
        <f>COUNTIF(最終品質見解!$C$13:$C$22,AC77)</f>
        <v>0</v>
      </c>
      <c r="AQ77" s="1" t="s">
        <v>175</v>
      </c>
    </row>
    <row r="78" spans="1:43" ht="15.6">
      <c r="A78" s="1">
        <v>141563</v>
      </c>
      <c r="B78" s="1" t="s">
        <v>904</v>
      </c>
      <c r="C78" s="1" t="s">
        <v>905</v>
      </c>
      <c r="F78" s="1" t="s">
        <v>885</v>
      </c>
      <c r="G78" s="1" t="s">
        <v>906</v>
      </c>
      <c r="H78" s="1" t="s">
        <v>1316</v>
      </c>
      <c r="I78" s="1" t="s">
        <v>981</v>
      </c>
      <c r="J78" s="1" t="s">
        <v>922</v>
      </c>
      <c r="K78" s="27">
        <v>45349.681250000001</v>
      </c>
      <c r="N78" s="28">
        <v>45344</v>
      </c>
      <c r="O78" s="28">
        <v>45345</v>
      </c>
      <c r="P78" s="1">
        <v>1</v>
      </c>
      <c r="Q78" s="1">
        <v>1</v>
      </c>
      <c r="R78" s="1">
        <v>0</v>
      </c>
      <c r="S78" s="1">
        <v>0</v>
      </c>
      <c r="T78" s="1">
        <v>100</v>
      </c>
      <c r="U78" s="27">
        <v>45344.671527777777</v>
      </c>
      <c r="V78" s="27">
        <v>45349.681250000001</v>
      </c>
      <c r="W78" s="1" t="s">
        <v>922</v>
      </c>
      <c r="Z78" s="1" t="s">
        <v>924</v>
      </c>
      <c r="AA78" s="28">
        <v>45343</v>
      </c>
      <c r="AB78" s="28">
        <v>45344</v>
      </c>
      <c r="AC78" s="1" t="s">
        <v>988</v>
      </c>
      <c r="AD78" s="1" t="s">
        <v>993</v>
      </c>
      <c r="AE78" s="1" t="s">
        <v>952</v>
      </c>
      <c r="AF78" s="1" t="s">
        <v>927</v>
      </c>
      <c r="AG78" s="29">
        <v>1</v>
      </c>
      <c r="AH78" s="1" t="s">
        <v>914</v>
      </c>
      <c r="AI78" s="1" t="s">
        <v>928</v>
      </c>
      <c r="AJ78" s="1" t="s">
        <v>948</v>
      </c>
      <c r="AK78" s="1" t="s">
        <v>1317</v>
      </c>
      <c r="AL78" s="1" t="s">
        <v>1318</v>
      </c>
      <c r="AM78" s="1" t="s">
        <v>919</v>
      </c>
      <c r="AO78" s="1" t="s">
        <v>919</v>
      </c>
      <c r="AP78" s="1">
        <f>COUNTIF(最終品質見解!$C$13:$C$22,AC78)</f>
        <v>0</v>
      </c>
      <c r="AQ78" s="1" t="s">
        <v>165</v>
      </c>
    </row>
    <row r="79" spans="1:43" ht="15.6">
      <c r="A79" s="1">
        <v>141560</v>
      </c>
      <c r="B79" s="1" t="s">
        <v>904</v>
      </c>
      <c r="C79" s="1" t="s">
        <v>905</v>
      </c>
      <c r="F79" s="1" t="s">
        <v>885</v>
      </c>
      <c r="G79" s="1" t="s">
        <v>906</v>
      </c>
      <c r="H79" s="1" t="s">
        <v>1319</v>
      </c>
      <c r="I79" s="1" t="s">
        <v>1101</v>
      </c>
      <c r="J79" s="1" t="s">
        <v>1101</v>
      </c>
      <c r="K79" s="27">
        <v>45348.413888888892</v>
      </c>
      <c r="N79" s="28">
        <v>45344</v>
      </c>
      <c r="O79" s="28">
        <v>45348</v>
      </c>
      <c r="R79" s="1">
        <v>2</v>
      </c>
      <c r="S79" s="1">
        <v>2</v>
      </c>
      <c r="T79" s="1">
        <v>100</v>
      </c>
      <c r="U79" s="27">
        <v>45344.618750000001</v>
      </c>
      <c r="V79" s="27">
        <v>45348.413888888892</v>
      </c>
      <c r="W79" s="1" t="s">
        <v>1101</v>
      </c>
      <c r="X79" s="1" t="s">
        <v>1320</v>
      </c>
      <c r="Y79" s="1" t="s">
        <v>1321</v>
      </c>
      <c r="Z79" s="1" t="s">
        <v>962</v>
      </c>
      <c r="AA79" s="28">
        <v>45345</v>
      </c>
      <c r="AB79" s="28">
        <v>45345</v>
      </c>
      <c r="AC79" s="1" t="s">
        <v>80</v>
      </c>
      <c r="AD79" s="1" t="s">
        <v>1059</v>
      </c>
      <c r="AF79" s="1" t="s">
        <v>939</v>
      </c>
      <c r="AG79" s="29">
        <v>1</v>
      </c>
      <c r="AH79" s="1" t="s">
        <v>947</v>
      </c>
      <c r="AI79" s="1" t="s">
        <v>928</v>
      </c>
      <c r="AJ79" s="1" t="s">
        <v>929</v>
      </c>
      <c r="AK79" s="1" t="s">
        <v>1322</v>
      </c>
      <c r="AL79" s="1" t="s">
        <v>1323</v>
      </c>
      <c r="AM79" s="1" t="s">
        <v>919</v>
      </c>
      <c r="AO79" s="1" t="s">
        <v>919</v>
      </c>
      <c r="AP79" s="1">
        <f>COUNTIF(最終品質見解!$C$13:$C$22,AC79)</f>
        <v>0</v>
      </c>
      <c r="AQ79" s="1"/>
    </row>
    <row r="80" spans="1:43" ht="15.6">
      <c r="A80" s="1">
        <v>141471</v>
      </c>
      <c r="B80" s="1" t="s">
        <v>904</v>
      </c>
      <c r="C80" s="1" t="s">
        <v>905</v>
      </c>
      <c r="F80" s="1" t="s">
        <v>885</v>
      </c>
      <c r="G80" s="1" t="s">
        <v>1042</v>
      </c>
      <c r="H80" s="1" t="s">
        <v>1324</v>
      </c>
      <c r="I80" s="1" t="s">
        <v>922</v>
      </c>
      <c r="J80" s="1" t="s">
        <v>922</v>
      </c>
      <c r="K80" s="27">
        <v>45345.499305555553</v>
      </c>
      <c r="M80" s="1" t="s">
        <v>1082</v>
      </c>
      <c r="N80" s="28">
        <v>45343</v>
      </c>
      <c r="O80" s="28">
        <v>45345</v>
      </c>
      <c r="R80" s="1">
        <v>0</v>
      </c>
      <c r="S80" s="1">
        <v>0</v>
      </c>
      <c r="T80" s="1">
        <v>100</v>
      </c>
      <c r="U80" s="27">
        <v>45343.635416666664</v>
      </c>
      <c r="V80" s="27">
        <v>45345.499305555553</v>
      </c>
      <c r="W80" s="1" t="s">
        <v>922</v>
      </c>
      <c r="Y80" s="1" t="s">
        <v>1325</v>
      </c>
      <c r="Z80" s="1" t="s">
        <v>1046</v>
      </c>
      <c r="AA80" s="28">
        <v>45344</v>
      </c>
      <c r="AB80" s="28">
        <v>45344</v>
      </c>
      <c r="AC80" s="1" t="s">
        <v>108</v>
      </c>
      <c r="AD80" s="1" t="s">
        <v>993</v>
      </c>
      <c r="AE80" s="1" t="s">
        <v>952</v>
      </c>
      <c r="AF80" s="1" t="s">
        <v>927</v>
      </c>
      <c r="AG80" s="29">
        <v>1</v>
      </c>
      <c r="AH80" s="1" t="s">
        <v>914</v>
      </c>
      <c r="AI80" s="1" t="s">
        <v>915</v>
      </c>
      <c r="AJ80" s="1" t="s">
        <v>929</v>
      </c>
      <c r="AK80" s="1" t="s">
        <v>1326</v>
      </c>
      <c r="AL80" s="1" t="s">
        <v>1327</v>
      </c>
      <c r="AM80" s="1" t="s">
        <v>919</v>
      </c>
      <c r="AO80" s="1" t="s">
        <v>919</v>
      </c>
      <c r="AP80" s="1">
        <f>COUNTIF(最終品質見解!$C$13:$C$22,AC80)</f>
        <v>0</v>
      </c>
      <c r="AQ80" s="1" t="s">
        <v>167</v>
      </c>
    </row>
    <row r="81" spans="1:43" ht="15.6">
      <c r="A81" s="1">
        <v>141469</v>
      </c>
      <c r="B81" s="1" t="s">
        <v>904</v>
      </c>
      <c r="C81" s="1" t="s">
        <v>905</v>
      </c>
      <c r="F81" s="1" t="s">
        <v>885</v>
      </c>
      <c r="G81" s="1" t="s">
        <v>1042</v>
      </c>
      <c r="H81" s="1" t="s">
        <v>1328</v>
      </c>
      <c r="I81" s="1" t="s">
        <v>922</v>
      </c>
      <c r="J81" s="1" t="s">
        <v>922</v>
      </c>
      <c r="K81" s="27">
        <v>45345.466666666667</v>
      </c>
      <c r="M81" s="1" t="s">
        <v>1082</v>
      </c>
      <c r="N81" s="28">
        <v>45343</v>
      </c>
      <c r="O81" s="28">
        <v>45349</v>
      </c>
      <c r="P81" s="1">
        <v>4</v>
      </c>
      <c r="Q81" s="1">
        <v>4</v>
      </c>
      <c r="R81" s="1">
        <v>4</v>
      </c>
      <c r="S81" s="1">
        <v>4</v>
      </c>
      <c r="T81" s="1">
        <v>100</v>
      </c>
      <c r="U81" s="27">
        <v>45343.585416666669</v>
      </c>
      <c r="V81" s="27">
        <v>45345.466666666667</v>
      </c>
      <c r="W81" s="1" t="s">
        <v>1101</v>
      </c>
      <c r="Y81" s="1" t="s">
        <v>1329</v>
      </c>
      <c r="Z81" s="1" t="s">
        <v>1046</v>
      </c>
      <c r="AA81" s="28">
        <v>45344</v>
      </c>
      <c r="AB81" s="28">
        <v>45344</v>
      </c>
      <c r="AC81" s="1" t="s">
        <v>142</v>
      </c>
      <c r="AD81" s="1" t="s">
        <v>1059</v>
      </c>
      <c r="AE81" s="1" t="s">
        <v>952</v>
      </c>
      <c r="AF81" s="1" t="s">
        <v>927</v>
      </c>
      <c r="AG81" s="29">
        <v>1</v>
      </c>
      <c r="AH81" s="1" t="s">
        <v>914</v>
      </c>
      <c r="AI81" s="1" t="s">
        <v>928</v>
      </c>
      <c r="AJ81" s="1" t="s">
        <v>929</v>
      </c>
      <c r="AK81" s="1" t="s">
        <v>1330</v>
      </c>
      <c r="AL81" s="1" t="s">
        <v>1331</v>
      </c>
      <c r="AM81" s="1" t="s">
        <v>919</v>
      </c>
      <c r="AO81" s="1" t="s">
        <v>919</v>
      </c>
      <c r="AP81" s="1">
        <f>COUNTIF(最終品質見解!$C$13:$C$22,AC81)</f>
        <v>0</v>
      </c>
      <c r="AQ81" s="1" t="s">
        <v>175</v>
      </c>
    </row>
    <row r="82" spans="1:43" ht="15.6">
      <c r="A82" s="1">
        <v>141468</v>
      </c>
      <c r="B82" s="1" t="s">
        <v>904</v>
      </c>
      <c r="C82" s="1" t="s">
        <v>905</v>
      </c>
      <c r="F82" s="1" t="s">
        <v>885</v>
      </c>
      <c r="G82" s="1" t="s">
        <v>1042</v>
      </c>
      <c r="H82" s="1" t="s">
        <v>1332</v>
      </c>
      <c r="I82" s="1" t="s">
        <v>922</v>
      </c>
      <c r="J82" s="1" t="s">
        <v>922</v>
      </c>
      <c r="K82" s="27">
        <v>45345.643055555556</v>
      </c>
      <c r="M82" s="1" t="s">
        <v>1082</v>
      </c>
      <c r="N82" s="28">
        <v>45343</v>
      </c>
      <c r="O82" s="28">
        <v>45345</v>
      </c>
      <c r="R82" s="1">
        <v>0</v>
      </c>
      <c r="S82" s="1">
        <v>0</v>
      </c>
      <c r="T82" s="1">
        <v>100</v>
      </c>
      <c r="U82" s="27">
        <v>45343.577777777777</v>
      </c>
      <c r="V82" s="27">
        <v>45345.643055555556</v>
      </c>
      <c r="W82" s="1" t="s">
        <v>1101</v>
      </c>
      <c r="Y82" s="1" t="s">
        <v>1333</v>
      </c>
      <c r="Z82" s="1" t="s">
        <v>962</v>
      </c>
      <c r="AA82" s="28">
        <v>45343</v>
      </c>
      <c r="AB82" s="28">
        <v>45344</v>
      </c>
      <c r="AC82" s="1" t="s">
        <v>1334</v>
      </c>
      <c r="AD82" s="1" t="s">
        <v>993</v>
      </c>
      <c r="AE82" s="1" t="s">
        <v>952</v>
      </c>
      <c r="AF82" s="1" t="s">
        <v>927</v>
      </c>
      <c r="AG82" s="29">
        <v>1</v>
      </c>
      <c r="AH82" s="1" t="s">
        <v>914</v>
      </c>
      <c r="AI82" s="1" t="s">
        <v>915</v>
      </c>
      <c r="AJ82" s="1" t="s">
        <v>929</v>
      </c>
      <c r="AK82" s="1" t="s">
        <v>1335</v>
      </c>
      <c r="AL82" s="1" t="s">
        <v>1336</v>
      </c>
      <c r="AM82" s="1" t="s">
        <v>919</v>
      </c>
      <c r="AO82" s="1" t="s">
        <v>919</v>
      </c>
      <c r="AP82" s="1">
        <f>COUNTIF(最終品質見解!$C$13:$C$22,AC82)</f>
        <v>0</v>
      </c>
      <c r="AQ82" s="1" t="s">
        <v>165</v>
      </c>
    </row>
    <row r="83" spans="1:43" ht="15.6">
      <c r="A83" s="1">
        <v>141404</v>
      </c>
      <c r="B83" s="1" t="s">
        <v>904</v>
      </c>
      <c r="C83" s="1" t="s">
        <v>905</v>
      </c>
      <c r="F83" s="1" t="s">
        <v>885</v>
      </c>
      <c r="G83" s="1" t="s">
        <v>906</v>
      </c>
      <c r="H83" s="1" t="s">
        <v>1337</v>
      </c>
      <c r="I83" s="1" t="s">
        <v>981</v>
      </c>
      <c r="J83" s="1" t="s">
        <v>922</v>
      </c>
      <c r="K83" s="27">
        <v>45345.647222222222</v>
      </c>
      <c r="M83" s="1" t="s">
        <v>1082</v>
      </c>
      <c r="N83" s="28">
        <v>45342</v>
      </c>
      <c r="O83" s="28">
        <v>45343</v>
      </c>
      <c r="R83" s="1">
        <v>0</v>
      </c>
      <c r="S83" s="1">
        <v>0</v>
      </c>
      <c r="T83" s="1">
        <v>100</v>
      </c>
      <c r="U83" s="27">
        <v>45342.754166666666</v>
      </c>
      <c r="V83" s="27">
        <v>45345.647222222222</v>
      </c>
      <c r="W83" s="1" t="s">
        <v>1101</v>
      </c>
      <c r="Z83" s="1" t="s">
        <v>924</v>
      </c>
      <c r="AA83" s="28">
        <v>45343</v>
      </c>
      <c r="AB83" s="28">
        <v>45344</v>
      </c>
      <c r="AC83" s="1" t="s">
        <v>106</v>
      </c>
      <c r="AD83" s="1" t="s">
        <v>993</v>
      </c>
      <c r="AE83" s="1" t="s">
        <v>952</v>
      </c>
      <c r="AF83" s="1" t="s">
        <v>927</v>
      </c>
      <c r="AG83" s="29">
        <v>1</v>
      </c>
      <c r="AH83" s="1" t="s">
        <v>994</v>
      </c>
      <c r="AI83" s="1" t="s">
        <v>915</v>
      </c>
      <c r="AJ83" s="1" t="s">
        <v>929</v>
      </c>
      <c r="AK83" s="1" t="s">
        <v>949</v>
      </c>
      <c r="AL83" s="1" t="s">
        <v>949</v>
      </c>
      <c r="AM83" s="1" t="s">
        <v>919</v>
      </c>
      <c r="AO83" s="1" t="s">
        <v>919</v>
      </c>
      <c r="AP83" s="1">
        <f>COUNTIF(最終品質見解!$C$13:$C$22,AC83)</f>
        <v>0</v>
      </c>
      <c r="AQ83" s="1" t="s">
        <v>168</v>
      </c>
    </row>
    <row r="84" spans="1:43" ht="15.6">
      <c r="A84" s="1">
        <v>141403</v>
      </c>
      <c r="B84" s="1" t="s">
        <v>904</v>
      </c>
      <c r="C84" s="1" t="s">
        <v>905</v>
      </c>
      <c r="F84" s="1" t="s">
        <v>885</v>
      </c>
      <c r="G84" s="1" t="s">
        <v>906</v>
      </c>
      <c r="H84" s="1" t="s">
        <v>1338</v>
      </c>
      <c r="I84" s="1" t="s">
        <v>981</v>
      </c>
      <c r="J84" s="1" t="s">
        <v>922</v>
      </c>
      <c r="K84" s="27">
        <v>45345.668749999997</v>
      </c>
      <c r="M84" s="1" t="s">
        <v>1339</v>
      </c>
      <c r="N84" s="28">
        <v>45342</v>
      </c>
      <c r="O84" s="28">
        <v>45343</v>
      </c>
      <c r="R84" s="1">
        <v>0</v>
      </c>
      <c r="S84" s="1">
        <v>0</v>
      </c>
      <c r="T84" s="1">
        <v>100</v>
      </c>
      <c r="U84" s="27">
        <v>45342.751388888886</v>
      </c>
      <c r="V84" s="27">
        <v>45345.668749999997</v>
      </c>
      <c r="W84" s="1" t="s">
        <v>1101</v>
      </c>
      <c r="Z84" s="1" t="s">
        <v>924</v>
      </c>
      <c r="AA84" s="28">
        <v>45343</v>
      </c>
      <c r="AB84" s="28">
        <v>45343</v>
      </c>
      <c r="AC84" s="1" t="s">
        <v>134</v>
      </c>
      <c r="AD84" s="1" t="s">
        <v>993</v>
      </c>
      <c r="AE84" s="1" t="s">
        <v>952</v>
      </c>
      <c r="AF84" s="1" t="s">
        <v>927</v>
      </c>
      <c r="AG84" s="29">
        <v>1</v>
      </c>
      <c r="AH84" s="1" t="s">
        <v>994</v>
      </c>
      <c r="AI84" s="1" t="s">
        <v>1039</v>
      </c>
      <c r="AJ84" s="1" t="s">
        <v>929</v>
      </c>
      <c r="AK84" s="1" t="s">
        <v>1340</v>
      </c>
      <c r="AL84" s="1" t="s">
        <v>1341</v>
      </c>
      <c r="AM84" s="1" t="s">
        <v>919</v>
      </c>
      <c r="AO84" s="1" t="s">
        <v>919</v>
      </c>
      <c r="AP84" s="1">
        <f>COUNTIF(最終品質見解!$C$13:$C$22,AC84)</f>
        <v>0</v>
      </c>
      <c r="AQ84" s="1" t="s">
        <v>168</v>
      </c>
    </row>
    <row r="85" spans="1:43" ht="15.6">
      <c r="A85" s="1">
        <v>141390</v>
      </c>
      <c r="B85" s="1" t="s">
        <v>904</v>
      </c>
      <c r="C85" s="1" t="s">
        <v>905</v>
      </c>
      <c r="F85" s="1" t="s">
        <v>885</v>
      </c>
      <c r="G85" s="1" t="s">
        <v>906</v>
      </c>
      <c r="H85" s="1" t="s">
        <v>1342</v>
      </c>
      <c r="I85" s="1" t="s">
        <v>981</v>
      </c>
      <c r="J85" s="1" t="s">
        <v>922</v>
      </c>
      <c r="K85" s="27">
        <v>45345.649305555555</v>
      </c>
      <c r="M85" s="1" t="s">
        <v>1082</v>
      </c>
      <c r="N85" s="28">
        <v>45342</v>
      </c>
      <c r="O85" s="28">
        <v>45343</v>
      </c>
      <c r="R85" s="1">
        <v>0</v>
      </c>
      <c r="S85" s="1">
        <v>0</v>
      </c>
      <c r="T85" s="1">
        <v>100</v>
      </c>
      <c r="U85" s="27">
        <v>45342.679861111108</v>
      </c>
      <c r="V85" s="27">
        <v>45345.649305555555</v>
      </c>
      <c r="W85" s="1" t="s">
        <v>1101</v>
      </c>
      <c r="Y85" s="1" t="s">
        <v>1343</v>
      </c>
      <c r="Z85" s="1" t="s">
        <v>911</v>
      </c>
      <c r="AA85" s="28">
        <v>45342</v>
      </c>
      <c r="AB85" s="28">
        <v>45344</v>
      </c>
      <c r="AC85" s="1" t="s">
        <v>106</v>
      </c>
      <c r="AD85" s="1" t="s">
        <v>993</v>
      </c>
      <c r="AE85" s="1" t="s">
        <v>952</v>
      </c>
      <c r="AF85" s="1" t="s">
        <v>927</v>
      </c>
      <c r="AG85" s="29">
        <v>1</v>
      </c>
      <c r="AH85" s="1" t="s">
        <v>914</v>
      </c>
      <c r="AI85" s="1" t="s">
        <v>928</v>
      </c>
      <c r="AJ85" s="1" t="s">
        <v>929</v>
      </c>
      <c r="AK85" s="1" t="s">
        <v>1344</v>
      </c>
      <c r="AL85" s="1" t="s">
        <v>1345</v>
      </c>
      <c r="AM85" s="1" t="s">
        <v>919</v>
      </c>
      <c r="AO85" s="1" t="s">
        <v>919</v>
      </c>
      <c r="AP85" s="1">
        <f>COUNTIF(最終品質見解!$C$13:$C$22,AC85)</f>
        <v>0</v>
      </c>
      <c r="AQ85" s="1" t="s">
        <v>168</v>
      </c>
    </row>
    <row r="86" spans="1:43" ht="15.6">
      <c r="A86" s="1">
        <v>141357</v>
      </c>
      <c r="B86" s="1" t="s">
        <v>904</v>
      </c>
      <c r="C86" s="1" t="s">
        <v>905</v>
      </c>
      <c r="F86" s="1" t="s">
        <v>885</v>
      </c>
      <c r="G86" s="1" t="s">
        <v>906</v>
      </c>
      <c r="H86" s="1" t="s">
        <v>1346</v>
      </c>
      <c r="I86" s="1" t="s">
        <v>981</v>
      </c>
      <c r="J86" s="1" t="s">
        <v>922</v>
      </c>
      <c r="K86" s="27">
        <v>45345.669444444444</v>
      </c>
      <c r="M86" s="1" t="s">
        <v>1082</v>
      </c>
      <c r="N86" s="28">
        <v>45342</v>
      </c>
      <c r="O86" s="28">
        <v>45343</v>
      </c>
      <c r="P86" s="1">
        <v>1</v>
      </c>
      <c r="Q86" s="1">
        <v>1</v>
      </c>
      <c r="R86" s="1">
        <v>4</v>
      </c>
      <c r="S86" s="1">
        <v>4</v>
      </c>
      <c r="T86" s="1">
        <v>100</v>
      </c>
      <c r="U86" s="27">
        <v>45342.488888888889</v>
      </c>
      <c r="V86" s="27">
        <v>45345.669444444444</v>
      </c>
      <c r="W86" s="1" t="s">
        <v>1101</v>
      </c>
      <c r="Z86" s="1" t="s">
        <v>962</v>
      </c>
      <c r="AA86" s="28">
        <v>45342</v>
      </c>
      <c r="AB86" s="28">
        <v>45342</v>
      </c>
      <c r="AC86" s="1" t="s">
        <v>136</v>
      </c>
      <c r="AD86" s="1" t="s">
        <v>993</v>
      </c>
      <c r="AE86" s="1" t="s">
        <v>952</v>
      </c>
      <c r="AF86" s="1" t="s">
        <v>927</v>
      </c>
      <c r="AG86" s="29">
        <v>1</v>
      </c>
      <c r="AH86" s="1" t="s">
        <v>914</v>
      </c>
      <c r="AI86" s="1" t="s">
        <v>928</v>
      </c>
      <c r="AJ86" s="1" t="s">
        <v>948</v>
      </c>
      <c r="AK86" s="1" t="s">
        <v>1347</v>
      </c>
      <c r="AL86" s="1" t="s">
        <v>1348</v>
      </c>
      <c r="AM86" s="1" t="s">
        <v>919</v>
      </c>
      <c r="AO86" s="1" t="s">
        <v>919</v>
      </c>
      <c r="AP86" s="1">
        <f>COUNTIF(最終品質見解!$C$13:$C$22,AC86)</f>
        <v>0</v>
      </c>
      <c r="AQ86" s="1" t="s">
        <v>162</v>
      </c>
    </row>
    <row r="87" spans="1:43" ht="15.6">
      <c r="A87" s="1">
        <v>141335</v>
      </c>
      <c r="B87" s="1" t="s">
        <v>904</v>
      </c>
      <c r="C87" s="1" t="s">
        <v>905</v>
      </c>
      <c r="F87" s="1" t="s">
        <v>885</v>
      </c>
      <c r="G87" s="1" t="s">
        <v>906</v>
      </c>
      <c r="H87" s="1" t="s">
        <v>1349</v>
      </c>
      <c r="I87" s="1" t="s">
        <v>981</v>
      </c>
      <c r="J87" s="1" t="s">
        <v>1101</v>
      </c>
      <c r="K87" s="27">
        <v>45345.419444444444</v>
      </c>
      <c r="M87" s="1" t="s">
        <v>1350</v>
      </c>
      <c r="N87" s="28">
        <v>45342</v>
      </c>
      <c r="O87" s="28">
        <v>45343</v>
      </c>
      <c r="P87" s="1">
        <v>1</v>
      </c>
      <c r="Q87" s="1">
        <v>1</v>
      </c>
      <c r="R87" s="1">
        <v>0</v>
      </c>
      <c r="S87" s="1">
        <v>0</v>
      </c>
      <c r="T87" s="1">
        <v>100</v>
      </c>
      <c r="U87" s="27">
        <v>45342.445833333331</v>
      </c>
      <c r="V87" s="27">
        <v>45345.419444444444</v>
      </c>
      <c r="W87" s="1" t="s">
        <v>1101</v>
      </c>
      <c r="Z87" s="1" t="s">
        <v>924</v>
      </c>
      <c r="AA87" s="28">
        <v>45342</v>
      </c>
      <c r="AB87" s="28">
        <v>45342</v>
      </c>
      <c r="AC87" s="1" t="s">
        <v>141</v>
      </c>
      <c r="AD87" s="1" t="s">
        <v>983</v>
      </c>
      <c r="AE87" s="1" t="s">
        <v>938</v>
      </c>
      <c r="AF87" s="1" t="s">
        <v>939</v>
      </c>
      <c r="AG87" s="29">
        <v>1</v>
      </c>
      <c r="AH87" s="1" t="s">
        <v>994</v>
      </c>
      <c r="AI87" s="1" t="s">
        <v>928</v>
      </c>
      <c r="AJ87" s="1" t="s">
        <v>948</v>
      </c>
      <c r="AK87" s="1" t="s">
        <v>1351</v>
      </c>
      <c r="AL87" s="1" t="s">
        <v>1352</v>
      </c>
      <c r="AM87" s="1" t="s">
        <v>919</v>
      </c>
      <c r="AO87" s="1" t="s">
        <v>919</v>
      </c>
      <c r="AP87" s="1">
        <f>COUNTIF(最終品質見解!$C$13:$C$22,AC87)</f>
        <v>0</v>
      </c>
      <c r="AQ87" s="1" t="s">
        <v>168</v>
      </c>
    </row>
    <row r="88" spans="1:43" ht="15.6">
      <c r="A88" s="1">
        <v>141320</v>
      </c>
      <c r="B88" s="1" t="s">
        <v>904</v>
      </c>
      <c r="C88" s="1" t="s">
        <v>905</v>
      </c>
      <c r="F88" s="1" t="s">
        <v>885</v>
      </c>
      <c r="G88" s="1" t="s">
        <v>906</v>
      </c>
      <c r="H88" s="1" t="s">
        <v>1353</v>
      </c>
      <c r="I88" s="1" t="s">
        <v>1101</v>
      </c>
      <c r="J88" s="1" t="s">
        <v>1101</v>
      </c>
      <c r="K88" s="27">
        <v>45344.734027777777</v>
      </c>
      <c r="N88" s="28">
        <v>45341</v>
      </c>
      <c r="O88" s="28">
        <v>45343</v>
      </c>
      <c r="R88" s="1">
        <v>0</v>
      </c>
      <c r="S88" s="1">
        <v>0</v>
      </c>
      <c r="T88" s="1">
        <v>100</v>
      </c>
      <c r="U88" s="27">
        <v>45341.820138888892</v>
      </c>
      <c r="V88" s="27">
        <v>45344.734027777777</v>
      </c>
      <c r="W88" s="1" t="s">
        <v>1101</v>
      </c>
      <c r="Y88" s="1" t="s">
        <v>1354</v>
      </c>
      <c r="Z88" s="1" t="s">
        <v>962</v>
      </c>
      <c r="AA88" s="28">
        <v>45341</v>
      </c>
      <c r="AB88" s="28">
        <v>45341</v>
      </c>
      <c r="AC88" s="1" t="s">
        <v>77</v>
      </c>
      <c r="AD88" s="1" t="s">
        <v>993</v>
      </c>
      <c r="AF88" s="1" t="s">
        <v>939</v>
      </c>
      <c r="AG88" s="29">
        <v>1</v>
      </c>
      <c r="AH88" s="1" t="s">
        <v>994</v>
      </c>
      <c r="AI88" s="1" t="s">
        <v>915</v>
      </c>
      <c r="AJ88" s="1" t="s">
        <v>929</v>
      </c>
      <c r="AK88" s="1" t="s">
        <v>1355</v>
      </c>
      <c r="AL88" s="1" t="s">
        <v>1356</v>
      </c>
      <c r="AM88" s="1" t="s">
        <v>919</v>
      </c>
      <c r="AO88" s="1" t="s">
        <v>919</v>
      </c>
      <c r="AP88" s="1">
        <f>COUNTIF(最終品質見解!$C$13:$C$22,AC88)</f>
        <v>0</v>
      </c>
      <c r="AQ88" s="1"/>
    </row>
    <row r="89" spans="1:43" ht="15.6">
      <c r="A89" s="1">
        <v>141303</v>
      </c>
      <c r="B89" s="1" t="s">
        <v>904</v>
      </c>
      <c r="C89" s="1" t="s">
        <v>905</v>
      </c>
      <c r="F89" s="1" t="s">
        <v>885</v>
      </c>
      <c r="G89" s="1" t="s">
        <v>906</v>
      </c>
      <c r="H89" s="1" t="s">
        <v>1357</v>
      </c>
      <c r="I89" s="1" t="s">
        <v>1101</v>
      </c>
      <c r="J89" s="1" t="s">
        <v>1101</v>
      </c>
      <c r="K89" s="27">
        <v>45344.730555555558</v>
      </c>
      <c r="N89" s="28">
        <v>45341</v>
      </c>
      <c r="O89" s="28">
        <v>45342</v>
      </c>
      <c r="R89" s="1">
        <v>0</v>
      </c>
      <c r="S89" s="1">
        <v>0</v>
      </c>
      <c r="T89" s="1">
        <v>100</v>
      </c>
      <c r="U89" s="27">
        <v>45341.607638888891</v>
      </c>
      <c r="V89" s="27">
        <v>45344.730555555558</v>
      </c>
      <c r="W89" s="1" t="s">
        <v>1101</v>
      </c>
      <c r="Y89" s="1" t="s">
        <v>1358</v>
      </c>
      <c r="Z89" s="1" t="s">
        <v>962</v>
      </c>
      <c r="AA89" s="28">
        <v>45341</v>
      </c>
      <c r="AB89" s="28">
        <v>45341</v>
      </c>
      <c r="AC89" s="1" t="s">
        <v>76</v>
      </c>
      <c r="AD89" s="1" t="s">
        <v>1059</v>
      </c>
      <c r="AF89" s="1" t="s">
        <v>939</v>
      </c>
      <c r="AG89" s="29">
        <v>1</v>
      </c>
      <c r="AH89" s="1" t="s">
        <v>947</v>
      </c>
      <c r="AI89" s="1" t="s">
        <v>928</v>
      </c>
      <c r="AJ89" s="1" t="s">
        <v>929</v>
      </c>
      <c r="AK89" s="1" t="s">
        <v>1359</v>
      </c>
      <c r="AL89" s="1" t="s">
        <v>1360</v>
      </c>
      <c r="AM89" s="1" t="s">
        <v>919</v>
      </c>
      <c r="AO89" s="1" t="s">
        <v>919</v>
      </c>
      <c r="AP89" s="1">
        <f>COUNTIF(最終品質見解!$C$13:$C$22,AC89)</f>
        <v>0</v>
      </c>
      <c r="AQ89" s="1"/>
    </row>
    <row r="90" spans="1:43" ht="15.6">
      <c r="A90" s="1">
        <v>141282</v>
      </c>
      <c r="B90" s="1" t="s">
        <v>904</v>
      </c>
      <c r="C90" s="1" t="s">
        <v>905</v>
      </c>
      <c r="F90" s="1" t="s">
        <v>885</v>
      </c>
      <c r="G90" s="1" t="s">
        <v>1042</v>
      </c>
      <c r="H90" s="1" t="s">
        <v>1361</v>
      </c>
      <c r="I90" s="1" t="s">
        <v>922</v>
      </c>
      <c r="J90" s="1" t="s">
        <v>922</v>
      </c>
      <c r="K90" s="27">
        <v>45345.492361111108</v>
      </c>
      <c r="M90" s="1" t="s">
        <v>1159</v>
      </c>
      <c r="N90" s="28">
        <v>45341</v>
      </c>
      <c r="O90" s="28">
        <v>45341</v>
      </c>
      <c r="R90" s="1">
        <v>0</v>
      </c>
      <c r="S90" s="1">
        <v>0</v>
      </c>
      <c r="T90" s="1">
        <v>100</v>
      </c>
      <c r="U90" s="27">
        <v>45341.411805555559</v>
      </c>
      <c r="V90" s="27">
        <v>45345.492361111108</v>
      </c>
      <c r="W90" s="1" t="s">
        <v>922</v>
      </c>
      <c r="Y90" s="1" t="s">
        <v>1362</v>
      </c>
      <c r="Z90" s="1" t="s">
        <v>924</v>
      </c>
      <c r="AA90" s="28">
        <v>45341</v>
      </c>
      <c r="AB90" s="28">
        <v>45342</v>
      </c>
      <c r="AC90" s="1" t="s">
        <v>106</v>
      </c>
      <c r="AD90" s="1" t="s">
        <v>925</v>
      </c>
      <c r="AE90" s="1" t="s">
        <v>938</v>
      </c>
      <c r="AF90" s="1" t="s">
        <v>939</v>
      </c>
      <c r="AG90" s="29">
        <v>1</v>
      </c>
      <c r="AH90" s="1" t="s">
        <v>994</v>
      </c>
      <c r="AI90" s="1" t="s">
        <v>928</v>
      </c>
      <c r="AJ90" s="1" t="s">
        <v>929</v>
      </c>
      <c r="AK90" s="1" t="s">
        <v>1363</v>
      </c>
      <c r="AL90" s="1" t="s">
        <v>1364</v>
      </c>
      <c r="AM90" s="1" t="s">
        <v>919</v>
      </c>
      <c r="AO90" s="1" t="s">
        <v>919</v>
      </c>
      <c r="AP90" s="1">
        <f>COUNTIF(最終品質見解!$C$13:$C$22,AC90)</f>
        <v>0</v>
      </c>
      <c r="AQ90" s="1" t="s">
        <v>165</v>
      </c>
    </row>
    <row r="91" spans="1:43" ht="15.6">
      <c r="A91" s="1">
        <v>141178</v>
      </c>
      <c r="B91" s="1" t="s">
        <v>904</v>
      </c>
      <c r="C91" s="1" t="s">
        <v>905</v>
      </c>
      <c r="F91" s="1" t="s">
        <v>885</v>
      </c>
      <c r="G91" s="1" t="s">
        <v>906</v>
      </c>
      <c r="H91" s="1" t="s">
        <v>1369</v>
      </c>
      <c r="I91" s="1" t="s">
        <v>1101</v>
      </c>
      <c r="J91" s="1" t="s">
        <v>1101</v>
      </c>
      <c r="K91" s="27">
        <v>45349.40902777778</v>
      </c>
      <c r="N91" s="28">
        <v>45338</v>
      </c>
      <c r="O91" s="28">
        <v>45338</v>
      </c>
      <c r="R91" s="1">
        <v>1</v>
      </c>
      <c r="S91" s="1">
        <v>1</v>
      </c>
      <c r="T91" s="1">
        <v>100</v>
      </c>
      <c r="U91" s="27">
        <v>45338.638194444444</v>
      </c>
      <c r="V91" s="27">
        <v>45349.40902777778</v>
      </c>
      <c r="W91" s="1" t="s">
        <v>1101</v>
      </c>
      <c r="X91" s="1" t="s">
        <v>1370</v>
      </c>
      <c r="Y91" s="1" t="s">
        <v>1371</v>
      </c>
      <c r="Z91" s="1" t="s">
        <v>962</v>
      </c>
      <c r="AA91" s="28">
        <v>45338</v>
      </c>
      <c r="AB91" s="28">
        <v>45344</v>
      </c>
      <c r="AC91" s="1" t="s">
        <v>80</v>
      </c>
      <c r="AD91" s="1" t="s">
        <v>993</v>
      </c>
      <c r="AF91" s="1" t="s">
        <v>939</v>
      </c>
      <c r="AG91" s="29">
        <v>1</v>
      </c>
      <c r="AH91" s="1" t="s">
        <v>947</v>
      </c>
      <c r="AI91" s="1" t="s">
        <v>928</v>
      </c>
      <c r="AJ91" s="1" t="s">
        <v>929</v>
      </c>
      <c r="AK91" s="1" t="s">
        <v>1372</v>
      </c>
      <c r="AL91" s="1" t="s">
        <v>1373</v>
      </c>
      <c r="AM91" s="1" t="s">
        <v>919</v>
      </c>
      <c r="AO91" s="1" t="s">
        <v>919</v>
      </c>
      <c r="AP91" s="1">
        <f>COUNTIF(最終品質見解!$C$13:$C$22,AC91)</f>
        <v>0</v>
      </c>
      <c r="AQ91" s="1"/>
    </row>
    <row r="92" spans="1:43" ht="15.6">
      <c r="A92" s="1">
        <v>141132</v>
      </c>
      <c r="B92" s="1" t="s">
        <v>904</v>
      </c>
      <c r="C92" s="1" t="s">
        <v>905</v>
      </c>
      <c r="F92" s="1" t="s">
        <v>885</v>
      </c>
      <c r="G92" s="1" t="s">
        <v>906</v>
      </c>
      <c r="H92" s="1" t="s">
        <v>1430</v>
      </c>
      <c r="I92" s="1" t="s">
        <v>1101</v>
      </c>
      <c r="J92" s="1" t="s">
        <v>1101</v>
      </c>
      <c r="K92" s="27">
        <v>45344.734027777777</v>
      </c>
      <c r="N92" s="28">
        <v>45338</v>
      </c>
      <c r="O92" s="28">
        <v>45338</v>
      </c>
      <c r="R92" s="1">
        <v>0</v>
      </c>
      <c r="S92" s="1">
        <v>0</v>
      </c>
      <c r="T92" s="1">
        <v>100</v>
      </c>
      <c r="U92" s="27">
        <v>45338.45208333333</v>
      </c>
      <c r="V92" s="27">
        <v>45344.734027777777</v>
      </c>
      <c r="W92" s="1" t="s">
        <v>1101</v>
      </c>
      <c r="Y92" s="1" t="s">
        <v>1431</v>
      </c>
      <c r="Z92" s="1" t="s">
        <v>962</v>
      </c>
      <c r="AA92" s="28">
        <v>45338</v>
      </c>
      <c r="AB92" s="28">
        <v>45338</v>
      </c>
      <c r="AC92" s="1" t="s">
        <v>77</v>
      </c>
      <c r="AD92" s="1" t="s">
        <v>993</v>
      </c>
      <c r="AF92" s="1" t="s">
        <v>939</v>
      </c>
      <c r="AG92" s="29">
        <v>1</v>
      </c>
      <c r="AH92" s="1" t="s">
        <v>947</v>
      </c>
      <c r="AI92" s="1" t="s">
        <v>915</v>
      </c>
      <c r="AJ92" s="1" t="s">
        <v>929</v>
      </c>
      <c r="AK92" s="1" t="s">
        <v>1432</v>
      </c>
      <c r="AL92" s="1" t="s">
        <v>1433</v>
      </c>
      <c r="AM92" s="1" t="s">
        <v>919</v>
      </c>
      <c r="AO92" s="1" t="s">
        <v>919</v>
      </c>
      <c r="AP92" s="1">
        <f>COUNTIF(最終品質見解!$C$13:$C$22,AC92)</f>
        <v>0</v>
      </c>
      <c r="AQ92" s="1"/>
    </row>
    <row r="93" spans="1:43" ht="15.6">
      <c r="A93" s="1">
        <v>141129</v>
      </c>
      <c r="B93" s="1" t="s">
        <v>904</v>
      </c>
      <c r="C93" s="1" t="s">
        <v>905</v>
      </c>
      <c r="F93" s="1" t="s">
        <v>885</v>
      </c>
      <c r="G93" s="1" t="s">
        <v>906</v>
      </c>
      <c r="H93" s="1" t="s">
        <v>1434</v>
      </c>
      <c r="I93" s="1" t="s">
        <v>1101</v>
      </c>
      <c r="J93" s="1" t="s">
        <v>1101</v>
      </c>
      <c r="K93" s="27">
        <v>45341.802083333336</v>
      </c>
      <c r="N93" s="28">
        <v>45338</v>
      </c>
      <c r="O93" s="28">
        <v>45338</v>
      </c>
      <c r="R93" s="1">
        <v>0</v>
      </c>
      <c r="S93" s="1">
        <v>0</v>
      </c>
      <c r="T93" s="1">
        <v>100</v>
      </c>
      <c r="U93" s="27">
        <v>45338.444444444445</v>
      </c>
      <c r="V93" s="27">
        <v>45341.802083333336</v>
      </c>
      <c r="W93" s="1" t="s">
        <v>1101</v>
      </c>
      <c r="Y93" s="1" t="s">
        <v>1435</v>
      </c>
      <c r="Z93" s="1" t="s">
        <v>962</v>
      </c>
      <c r="AA93" s="28">
        <v>45338</v>
      </c>
      <c r="AB93" s="28">
        <v>45338</v>
      </c>
      <c r="AC93" s="1" t="s">
        <v>77</v>
      </c>
      <c r="AD93" s="1" t="s">
        <v>993</v>
      </c>
      <c r="AF93" s="1" t="s">
        <v>939</v>
      </c>
      <c r="AG93" s="29">
        <v>1</v>
      </c>
      <c r="AH93" s="1" t="s">
        <v>947</v>
      </c>
      <c r="AI93" s="1" t="s">
        <v>915</v>
      </c>
      <c r="AJ93" s="1" t="s">
        <v>929</v>
      </c>
      <c r="AK93" s="1" t="s">
        <v>1436</v>
      </c>
      <c r="AL93" s="1" t="s">
        <v>1437</v>
      </c>
      <c r="AM93" s="1" t="s">
        <v>919</v>
      </c>
      <c r="AO93" s="1" t="s">
        <v>919</v>
      </c>
      <c r="AP93" s="1">
        <f>COUNTIF(最終品質見解!$C$13:$C$22,AC93)</f>
        <v>0</v>
      </c>
      <c r="AQ93" s="1"/>
    </row>
    <row r="94" spans="1:43" ht="15.6">
      <c r="A94" s="1">
        <v>141036</v>
      </c>
      <c r="B94" s="1" t="s">
        <v>904</v>
      </c>
      <c r="C94" s="1" t="s">
        <v>905</v>
      </c>
      <c r="F94" s="1" t="s">
        <v>885</v>
      </c>
      <c r="G94" s="1" t="s">
        <v>906</v>
      </c>
      <c r="H94" s="1" t="s">
        <v>1438</v>
      </c>
      <c r="I94" s="1" t="s">
        <v>922</v>
      </c>
      <c r="J94" s="1" t="s">
        <v>922</v>
      </c>
      <c r="K94" s="27">
        <v>45349.737500000003</v>
      </c>
      <c r="M94" s="1" t="s">
        <v>1082</v>
      </c>
      <c r="N94" s="28">
        <v>45337</v>
      </c>
      <c r="O94" s="28">
        <v>45338</v>
      </c>
      <c r="R94" s="1">
        <v>0</v>
      </c>
      <c r="S94" s="1">
        <v>0</v>
      </c>
      <c r="T94" s="1">
        <v>100</v>
      </c>
      <c r="U94" s="27">
        <v>45337.707638888889</v>
      </c>
      <c r="V94" s="27">
        <v>45349.737500000003</v>
      </c>
      <c r="W94" s="1" t="s">
        <v>922</v>
      </c>
      <c r="Y94" s="1" t="s">
        <v>1439</v>
      </c>
      <c r="Z94" s="1" t="s">
        <v>962</v>
      </c>
      <c r="AA94" s="28">
        <v>45338</v>
      </c>
      <c r="AB94" s="28">
        <v>45348</v>
      </c>
      <c r="AC94" s="1" t="s">
        <v>128</v>
      </c>
      <c r="AD94" s="1" t="s">
        <v>993</v>
      </c>
      <c r="AE94" s="1" t="s">
        <v>952</v>
      </c>
      <c r="AF94" s="1" t="s">
        <v>927</v>
      </c>
      <c r="AG94" s="29">
        <v>1</v>
      </c>
      <c r="AH94" s="1" t="s">
        <v>914</v>
      </c>
      <c r="AI94" s="1" t="s">
        <v>1039</v>
      </c>
      <c r="AJ94" s="1" t="s">
        <v>929</v>
      </c>
      <c r="AK94" s="1" t="s">
        <v>1440</v>
      </c>
      <c r="AL94" s="1" t="s">
        <v>1440</v>
      </c>
      <c r="AM94" s="1" t="s">
        <v>919</v>
      </c>
      <c r="AO94" s="1" t="s">
        <v>919</v>
      </c>
      <c r="AP94" s="1">
        <f>COUNTIF(最終品質見解!$C$13:$C$22,AC94)</f>
        <v>0</v>
      </c>
      <c r="AQ94" s="1" t="s">
        <v>165</v>
      </c>
    </row>
    <row r="95" spans="1:43" ht="15.6">
      <c r="A95" s="1">
        <v>141033</v>
      </c>
      <c r="B95" s="1" t="s">
        <v>904</v>
      </c>
      <c r="C95" s="1" t="s">
        <v>905</v>
      </c>
      <c r="F95" s="1" t="s">
        <v>885</v>
      </c>
      <c r="G95" s="1" t="s">
        <v>906</v>
      </c>
      <c r="H95" s="1" t="s">
        <v>1441</v>
      </c>
      <c r="I95" s="1" t="s">
        <v>1101</v>
      </c>
      <c r="J95" s="1" t="s">
        <v>1101</v>
      </c>
      <c r="K95" s="27">
        <v>45344.637499999997</v>
      </c>
      <c r="N95" s="28">
        <v>45337</v>
      </c>
      <c r="O95" s="28">
        <v>45338</v>
      </c>
      <c r="R95" s="1">
        <v>0</v>
      </c>
      <c r="S95" s="1">
        <v>0</v>
      </c>
      <c r="T95" s="1">
        <v>100</v>
      </c>
      <c r="U95" s="27">
        <v>45337.686111111114</v>
      </c>
      <c r="V95" s="27">
        <v>45344.637499999997</v>
      </c>
      <c r="W95" s="1" t="s">
        <v>1101</v>
      </c>
      <c r="Y95" s="1" t="s">
        <v>1442</v>
      </c>
      <c r="Z95" s="1" t="s">
        <v>962</v>
      </c>
      <c r="AA95" s="28">
        <v>45338</v>
      </c>
      <c r="AB95" s="28">
        <v>45338</v>
      </c>
      <c r="AC95" s="1" t="s">
        <v>106</v>
      </c>
      <c r="AD95" s="1" t="s">
        <v>993</v>
      </c>
      <c r="AF95" s="1" t="s">
        <v>939</v>
      </c>
      <c r="AG95" s="29">
        <v>1</v>
      </c>
      <c r="AH95" s="1" t="s">
        <v>994</v>
      </c>
      <c r="AI95" s="1" t="s">
        <v>915</v>
      </c>
      <c r="AJ95" s="1" t="s">
        <v>929</v>
      </c>
      <c r="AK95" s="1" t="s">
        <v>1443</v>
      </c>
      <c r="AL95" s="1" t="s">
        <v>1444</v>
      </c>
      <c r="AM95" s="1" t="s">
        <v>919</v>
      </c>
      <c r="AO95" s="1" t="s">
        <v>919</v>
      </c>
      <c r="AP95" s="1">
        <f>COUNTIF(最終品質見解!$C$13:$C$22,AC95)</f>
        <v>0</v>
      </c>
      <c r="AQ95" s="1" t="s">
        <v>168</v>
      </c>
    </row>
    <row r="96" spans="1:43" ht="15.6">
      <c r="A96" s="1">
        <v>141017</v>
      </c>
      <c r="B96" s="1" t="s">
        <v>904</v>
      </c>
      <c r="C96" s="1" t="s">
        <v>905</v>
      </c>
      <c r="F96" s="1" t="s">
        <v>885</v>
      </c>
      <c r="G96" s="1" t="s">
        <v>906</v>
      </c>
      <c r="H96" s="1" t="s">
        <v>1445</v>
      </c>
      <c r="I96" s="1" t="s">
        <v>1101</v>
      </c>
      <c r="J96" s="1" t="s">
        <v>1101</v>
      </c>
      <c r="K96" s="27">
        <v>45344.636111111111</v>
      </c>
      <c r="N96" s="28">
        <v>45337</v>
      </c>
      <c r="O96" s="28">
        <v>45338</v>
      </c>
      <c r="R96" s="1">
        <v>0</v>
      </c>
      <c r="S96" s="1">
        <v>0</v>
      </c>
      <c r="T96" s="1">
        <v>100</v>
      </c>
      <c r="U96" s="27">
        <v>45337.626388888886</v>
      </c>
      <c r="V96" s="27">
        <v>45344.636111111111</v>
      </c>
      <c r="W96" s="1" t="s">
        <v>1101</v>
      </c>
      <c r="Z96" s="1" t="s">
        <v>962</v>
      </c>
      <c r="AA96" s="28">
        <v>45337</v>
      </c>
      <c r="AB96" s="28">
        <v>45337</v>
      </c>
      <c r="AC96" s="1" t="s">
        <v>105</v>
      </c>
      <c r="AD96" s="1" t="s">
        <v>993</v>
      </c>
      <c r="AF96" s="1" t="s">
        <v>939</v>
      </c>
      <c r="AG96" s="29">
        <v>1</v>
      </c>
      <c r="AH96" s="1" t="s">
        <v>914</v>
      </c>
      <c r="AI96" s="1" t="s">
        <v>928</v>
      </c>
      <c r="AJ96" s="1" t="s">
        <v>929</v>
      </c>
      <c r="AK96" s="1" t="s">
        <v>1446</v>
      </c>
      <c r="AL96" s="1" t="s">
        <v>1447</v>
      </c>
      <c r="AM96" s="1" t="s">
        <v>919</v>
      </c>
      <c r="AO96" s="1" t="s">
        <v>919</v>
      </c>
      <c r="AP96" s="1">
        <f>COUNTIF(最終品質見解!$C$13:$C$22,AC96)</f>
        <v>0</v>
      </c>
      <c r="AQ96" s="1" t="s">
        <v>165</v>
      </c>
    </row>
    <row r="97" spans="1:43" ht="15.6">
      <c r="A97" s="1">
        <v>141000</v>
      </c>
      <c r="B97" s="1" t="s">
        <v>904</v>
      </c>
      <c r="C97" s="1" t="s">
        <v>905</v>
      </c>
      <c r="F97" s="1" t="s">
        <v>885</v>
      </c>
      <c r="G97" s="1" t="s">
        <v>906</v>
      </c>
      <c r="H97" s="1" t="s">
        <v>1448</v>
      </c>
      <c r="I97" s="1" t="s">
        <v>922</v>
      </c>
      <c r="J97" s="1" t="s">
        <v>922</v>
      </c>
      <c r="K97" s="27">
        <v>45339.393750000003</v>
      </c>
      <c r="M97" s="1" t="s">
        <v>1350</v>
      </c>
      <c r="N97" s="28">
        <v>45337</v>
      </c>
      <c r="O97" s="28">
        <v>45338</v>
      </c>
      <c r="R97" s="1">
        <v>4</v>
      </c>
      <c r="S97" s="1">
        <v>4</v>
      </c>
      <c r="T97" s="1">
        <v>100</v>
      </c>
      <c r="U97" s="27">
        <v>45337.511805555558</v>
      </c>
      <c r="V97" s="27">
        <v>45339.393750000003</v>
      </c>
      <c r="W97" s="1" t="s">
        <v>922</v>
      </c>
      <c r="Y97" s="1" t="s">
        <v>1449</v>
      </c>
      <c r="Z97" s="1" t="s">
        <v>924</v>
      </c>
      <c r="AA97" s="28">
        <v>45337</v>
      </c>
      <c r="AB97" s="28">
        <v>45337</v>
      </c>
      <c r="AC97" s="1" t="s">
        <v>136</v>
      </c>
      <c r="AD97" s="1" t="s">
        <v>993</v>
      </c>
      <c r="AE97" s="1" t="s">
        <v>952</v>
      </c>
      <c r="AF97" s="1" t="s">
        <v>939</v>
      </c>
      <c r="AG97" s="29">
        <v>1</v>
      </c>
      <c r="AH97" s="1" t="s">
        <v>914</v>
      </c>
      <c r="AI97" s="1" t="s">
        <v>928</v>
      </c>
      <c r="AJ97" s="1" t="s">
        <v>929</v>
      </c>
      <c r="AK97" s="1" t="s">
        <v>1450</v>
      </c>
      <c r="AL97" s="1" t="s">
        <v>1451</v>
      </c>
      <c r="AM97" s="1" t="s">
        <v>919</v>
      </c>
      <c r="AO97" s="1" t="s">
        <v>919</v>
      </c>
      <c r="AP97" s="1">
        <f>COUNTIF(最終品質見解!$C$13:$C$22,AC97)</f>
        <v>0</v>
      </c>
      <c r="AQ97" s="1" t="s">
        <v>165</v>
      </c>
    </row>
    <row r="98" spans="1:43" ht="15.6">
      <c r="A98" s="1">
        <v>140998</v>
      </c>
      <c r="B98" s="1" t="s">
        <v>904</v>
      </c>
      <c r="C98" s="1" t="s">
        <v>905</v>
      </c>
      <c r="F98" s="1" t="s">
        <v>885</v>
      </c>
      <c r="G98" s="1" t="s">
        <v>906</v>
      </c>
      <c r="H98" s="1" t="s">
        <v>1452</v>
      </c>
      <c r="I98" s="1" t="s">
        <v>1101</v>
      </c>
      <c r="J98" s="1" t="s">
        <v>1101</v>
      </c>
      <c r="K98" s="27">
        <v>45344.63958333333</v>
      </c>
      <c r="N98" s="28">
        <v>45337</v>
      </c>
      <c r="O98" s="28">
        <v>45337</v>
      </c>
      <c r="R98" s="1">
        <v>0</v>
      </c>
      <c r="S98" s="1">
        <v>0</v>
      </c>
      <c r="T98" s="1">
        <v>100</v>
      </c>
      <c r="U98" s="27">
        <v>45337.506944444445</v>
      </c>
      <c r="V98" s="27">
        <v>45344.63958333333</v>
      </c>
      <c r="W98" s="1" t="s">
        <v>1101</v>
      </c>
      <c r="Y98" s="1" t="s">
        <v>1453</v>
      </c>
      <c r="Z98" s="1" t="s">
        <v>962</v>
      </c>
      <c r="AA98" s="28">
        <v>45337</v>
      </c>
      <c r="AB98" s="28">
        <v>45337</v>
      </c>
      <c r="AC98" s="1" t="s">
        <v>106</v>
      </c>
      <c r="AD98" s="1" t="s">
        <v>993</v>
      </c>
      <c r="AF98" s="1" t="s">
        <v>939</v>
      </c>
      <c r="AG98" s="29">
        <v>1</v>
      </c>
      <c r="AH98" s="1" t="s">
        <v>994</v>
      </c>
      <c r="AI98" s="1" t="s">
        <v>928</v>
      </c>
      <c r="AJ98" s="1" t="s">
        <v>929</v>
      </c>
      <c r="AK98" s="1" t="s">
        <v>1454</v>
      </c>
      <c r="AL98" s="1" t="s">
        <v>1455</v>
      </c>
      <c r="AM98" s="1" t="s">
        <v>919</v>
      </c>
      <c r="AO98" s="1" t="s">
        <v>919</v>
      </c>
      <c r="AP98" s="1">
        <f>COUNTIF(最終品質見解!$C$13:$C$22,AC98)</f>
        <v>0</v>
      </c>
      <c r="AQ98" s="1" t="s">
        <v>165</v>
      </c>
    </row>
    <row r="99" spans="1:43" ht="15.6">
      <c r="A99" s="1">
        <v>140990</v>
      </c>
      <c r="B99" s="1" t="s">
        <v>904</v>
      </c>
      <c r="C99" s="1" t="s">
        <v>905</v>
      </c>
      <c r="F99" s="1" t="s">
        <v>885</v>
      </c>
      <c r="G99" s="1" t="s">
        <v>906</v>
      </c>
      <c r="H99" s="1" t="s">
        <v>1456</v>
      </c>
      <c r="I99" s="1" t="s">
        <v>1101</v>
      </c>
      <c r="J99" s="1" t="s">
        <v>1101</v>
      </c>
      <c r="K99" s="27">
        <v>45344.633333333331</v>
      </c>
      <c r="M99" s="1" t="s">
        <v>1350</v>
      </c>
      <c r="N99" s="28">
        <v>45337</v>
      </c>
      <c r="O99" s="28">
        <v>45337</v>
      </c>
      <c r="R99" s="1">
        <v>0</v>
      </c>
      <c r="S99" s="1">
        <v>0</v>
      </c>
      <c r="T99" s="1">
        <v>100</v>
      </c>
      <c r="U99" s="27">
        <v>45337.472222222219</v>
      </c>
      <c r="V99" s="27">
        <v>45344.633333333331</v>
      </c>
      <c r="W99" s="1" t="s">
        <v>1101</v>
      </c>
      <c r="Y99" s="1" t="s">
        <v>1457</v>
      </c>
      <c r="Z99" s="1" t="s">
        <v>962</v>
      </c>
      <c r="AA99" s="28">
        <v>45342</v>
      </c>
      <c r="AB99" s="28">
        <v>45342</v>
      </c>
      <c r="AC99" s="1" t="s">
        <v>74</v>
      </c>
      <c r="AD99" s="1" t="s">
        <v>1059</v>
      </c>
      <c r="AF99" s="1" t="s">
        <v>939</v>
      </c>
      <c r="AG99" s="29">
        <v>1</v>
      </c>
      <c r="AH99" s="1" t="s">
        <v>914</v>
      </c>
      <c r="AI99" s="1" t="s">
        <v>928</v>
      </c>
      <c r="AJ99" s="1" t="s">
        <v>929</v>
      </c>
      <c r="AK99" s="1" t="s">
        <v>1458</v>
      </c>
      <c r="AL99" s="1" t="s">
        <v>1459</v>
      </c>
      <c r="AM99" s="1" t="s">
        <v>919</v>
      </c>
      <c r="AO99" s="1" t="s">
        <v>919</v>
      </c>
      <c r="AP99" s="1">
        <f>COUNTIF(最終品質見解!$C$13:$C$22,AC99)</f>
        <v>0</v>
      </c>
      <c r="AQ99" s="1" t="s">
        <v>174</v>
      </c>
    </row>
    <row r="100" spans="1:43" ht="15.6">
      <c r="A100" s="1">
        <v>140919</v>
      </c>
      <c r="B100" s="1" t="s">
        <v>904</v>
      </c>
      <c r="C100" s="1" t="s">
        <v>905</v>
      </c>
      <c r="F100" s="1" t="s">
        <v>885</v>
      </c>
      <c r="G100" s="1" t="s">
        <v>906</v>
      </c>
      <c r="H100" s="1" t="s">
        <v>1460</v>
      </c>
      <c r="I100" s="1" t="s">
        <v>1101</v>
      </c>
      <c r="J100" s="1" t="s">
        <v>1101</v>
      </c>
      <c r="K100" s="27">
        <v>45337.496527777781</v>
      </c>
      <c r="N100" s="28">
        <v>45329</v>
      </c>
      <c r="O100" s="28">
        <v>45329</v>
      </c>
      <c r="R100" s="1">
        <v>0</v>
      </c>
      <c r="S100" s="1">
        <v>0</v>
      </c>
      <c r="T100" s="1">
        <v>100</v>
      </c>
      <c r="U100" s="27">
        <v>45329.411111111112</v>
      </c>
      <c r="V100" s="27">
        <v>45337.496527777781</v>
      </c>
      <c r="W100" s="1" t="s">
        <v>1101</v>
      </c>
      <c r="Y100" s="1" t="s">
        <v>1461</v>
      </c>
      <c r="Z100" s="1" t="s">
        <v>962</v>
      </c>
      <c r="AA100" s="28">
        <v>45329</v>
      </c>
      <c r="AB100" s="28">
        <v>45329</v>
      </c>
      <c r="AC100" s="1" t="s">
        <v>106</v>
      </c>
      <c r="AD100" s="1" t="s">
        <v>993</v>
      </c>
      <c r="AF100" s="1" t="s">
        <v>939</v>
      </c>
      <c r="AG100" s="29">
        <v>1</v>
      </c>
      <c r="AH100" s="1" t="s">
        <v>994</v>
      </c>
      <c r="AI100" s="1" t="s">
        <v>928</v>
      </c>
      <c r="AJ100" s="1" t="s">
        <v>929</v>
      </c>
      <c r="AK100" s="1" t="s">
        <v>1462</v>
      </c>
      <c r="AL100" s="1" t="s">
        <v>1463</v>
      </c>
      <c r="AM100" s="1" t="s">
        <v>919</v>
      </c>
      <c r="AO100" s="1" t="s">
        <v>919</v>
      </c>
      <c r="AP100" s="1">
        <f>COUNTIF(最終品質見解!$C$13:$C$22,AC100)</f>
        <v>0</v>
      </c>
      <c r="AQ100" s="1" t="s">
        <v>168</v>
      </c>
    </row>
    <row r="101" spans="1:43" ht="15.6">
      <c r="A101" s="1">
        <v>140902</v>
      </c>
      <c r="B101" s="1" t="s">
        <v>904</v>
      </c>
      <c r="C101" s="1" t="s">
        <v>905</v>
      </c>
      <c r="F101" s="1" t="s">
        <v>885</v>
      </c>
      <c r="G101" s="1" t="s">
        <v>906</v>
      </c>
      <c r="H101" s="1" t="s">
        <v>1464</v>
      </c>
      <c r="I101" s="1" t="s">
        <v>922</v>
      </c>
      <c r="J101" s="1" t="s">
        <v>922</v>
      </c>
      <c r="K101" s="27">
        <v>45339.388888888891</v>
      </c>
      <c r="M101" s="1" t="s">
        <v>1082</v>
      </c>
      <c r="N101" s="28">
        <v>45328</v>
      </c>
      <c r="O101" s="28">
        <v>45338</v>
      </c>
      <c r="R101" s="1">
        <v>4</v>
      </c>
      <c r="S101" s="1">
        <v>4</v>
      </c>
      <c r="T101" s="1">
        <v>100</v>
      </c>
      <c r="U101" s="27">
        <v>45328.745833333334</v>
      </c>
      <c r="V101" s="27">
        <v>45339.388888888891</v>
      </c>
      <c r="W101" s="1" t="s">
        <v>922</v>
      </c>
      <c r="Y101" s="1" t="s">
        <v>1465</v>
      </c>
      <c r="Z101" s="1" t="s">
        <v>962</v>
      </c>
      <c r="AA101" s="28">
        <v>45337</v>
      </c>
      <c r="AB101" s="28">
        <v>45337</v>
      </c>
      <c r="AC101" s="1" t="s">
        <v>113</v>
      </c>
      <c r="AD101" s="1" t="s">
        <v>1059</v>
      </c>
      <c r="AE101" s="1" t="s">
        <v>952</v>
      </c>
      <c r="AF101" s="1" t="s">
        <v>927</v>
      </c>
      <c r="AG101" s="29">
        <v>1</v>
      </c>
      <c r="AH101" s="1" t="s">
        <v>994</v>
      </c>
      <c r="AI101" s="1" t="s">
        <v>928</v>
      </c>
      <c r="AJ101" s="1" t="s">
        <v>929</v>
      </c>
      <c r="AK101" s="1" t="s">
        <v>1466</v>
      </c>
      <c r="AL101" s="1" t="s">
        <v>1467</v>
      </c>
      <c r="AM101" s="1" t="s">
        <v>919</v>
      </c>
      <c r="AO101" s="1" t="s">
        <v>919</v>
      </c>
      <c r="AP101" s="1">
        <f>COUNTIF(最終品質見解!$C$13:$C$22,AC101)</f>
        <v>0</v>
      </c>
      <c r="AQ101" s="1" t="s">
        <v>165</v>
      </c>
    </row>
    <row r="102" spans="1:43" ht="15.6">
      <c r="A102" s="1">
        <v>140899</v>
      </c>
      <c r="B102" s="1" t="s">
        <v>904</v>
      </c>
      <c r="C102" s="1" t="s">
        <v>905</v>
      </c>
      <c r="F102" s="1" t="s">
        <v>885</v>
      </c>
      <c r="G102" s="1" t="s">
        <v>906</v>
      </c>
      <c r="H102" s="1" t="s">
        <v>1468</v>
      </c>
      <c r="I102" s="1" t="s">
        <v>1101</v>
      </c>
      <c r="J102" s="1" t="s">
        <v>1101</v>
      </c>
      <c r="K102" s="27">
        <v>45337.49722222222</v>
      </c>
      <c r="N102" s="28">
        <v>45328</v>
      </c>
      <c r="O102" s="28">
        <v>45329</v>
      </c>
      <c r="R102" s="1">
        <v>0</v>
      </c>
      <c r="S102" s="1">
        <v>0</v>
      </c>
      <c r="T102" s="1">
        <v>100</v>
      </c>
      <c r="U102" s="27">
        <v>45328.729166666664</v>
      </c>
      <c r="V102" s="27">
        <v>45337.49722222222</v>
      </c>
      <c r="W102" s="1" t="s">
        <v>1101</v>
      </c>
      <c r="Y102" s="1" t="s">
        <v>1469</v>
      </c>
      <c r="Z102" s="1" t="s">
        <v>962</v>
      </c>
      <c r="AA102" s="28">
        <v>45329</v>
      </c>
      <c r="AB102" s="28">
        <v>45329</v>
      </c>
      <c r="AC102" s="1" t="s">
        <v>106</v>
      </c>
      <c r="AD102" s="1" t="s">
        <v>993</v>
      </c>
      <c r="AF102" s="1" t="s">
        <v>939</v>
      </c>
      <c r="AG102" s="29">
        <v>1</v>
      </c>
      <c r="AH102" s="1" t="s">
        <v>914</v>
      </c>
      <c r="AI102" s="1" t="s">
        <v>928</v>
      </c>
      <c r="AJ102" s="1" t="s">
        <v>929</v>
      </c>
      <c r="AK102" s="1" t="s">
        <v>1470</v>
      </c>
      <c r="AL102" s="1" t="s">
        <v>1471</v>
      </c>
      <c r="AM102" s="1" t="s">
        <v>919</v>
      </c>
      <c r="AO102" s="1" t="s">
        <v>919</v>
      </c>
      <c r="AP102" s="1">
        <f>COUNTIF(最終品質見解!$C$13:$C$22,AC102)</f>
        <v>0</v>
      </c>
      <c r="AQ102" s="1" t="s">
        <v>165</v>
      </c>
    </row>
    <row r="103" spans="1:43" ht="15.6">
      <c r="A103" s="1">
        <v>140891</v>
      </c>
      <c r="B103" s="1" t="s">
        <v>904</v>
      </c>
      <c r="C103" s="1" t="s">
        <v>905</v>
      </c>
      <c r="F103" s="1" t="s">
        <v>885</v>
      </c>
      <c r="G103" s="1" t="s">
        <v>906</v>
      </c>
      <c r="H103" s="1" t="s">
        <v>1472</v>
      </c>
      <c r="I103" s="1" t="s">
        <v>1101</v>
      </c>
      <c r="J103" s="1" t="s">
        <v>1101</v>
      </c>
      <c r="K103" s="27">
        <v>45348.744444444441</v>
      </c>
      <c r="N103" s="28">
        <v>45328</v>
      </c>
      <c r="O103" s="28">
        <v>45329</v>
      </c>
      <c r="R103" s="1">
        <v>4</v>
      </c>
      <c r="S103" s="1">
        <v>4</v>
      </c>
      <c r="T103" s="1">
        <v>100</v>
      </c>
      <c r="U103" s="27">
        <v>45328.697916666664</v>
      </c>
      <c r="V103" s="27">
        <v>45348.744444444441</v>
      </c>
      <c r="W103" s="1" t="s">
        <v>1101</v>
      </c>
      <c r="Z103" s="1" t="s">
        <v>962</v>
      </c>
      <c r="AA103" s="28">
        <v>45329</v>
      </c>
      <c r="AB103" s="28">
        <v>45348</v>
      </c>
      <c r="AC103" s="1" t="s">
        <v>106</v>
      </c>
      <c r="AD103" s="1" t="s">
        <v>993</v>
      </c>
      <c r="AF103" s="1" t="s">
        <v>939</v>
      </c>
      <c r="AG103" s="29">
        <v>1</v>
      </c>
      <c r="AH103" s="1" t="s">
        <v>914</v>
      </c>
      <c r="AI103" s="1" t="s">
        <v>928</v>
      </c>
      <c r="AJ103" s="1" t="s">
        <v>929</v>
      </c>
      <c r="AK103" s="1" t="s">
        <v>1473</v>
      </c>
      <c r="AL103" s="1" t="s">
        <v>1474</v>
      </c>
      <c r="AM103" s="1" t="s">
        <v>919</v>
      </c>
      <c r="AO103" s="1" t="s">
        <v>919</v>
      </c>
      <c r="AP103" s="1">
        <f>COUNTIF(最終品質見解!$C$13:$C$22,AC103)</f>
        <v>0</v>
      </c>
      <c r="AQ103" s="1" t="s">
        <v>165</v>
      </c>
    </row>
    <row r="104" spans="1:43" ht="15.6">
      <c r="A104" s="1">
        <v>140887</v>
      </c>
      <c r="B104" s="1" t="s">
        <v>904</v>
      </c>
      <c r="C104" s="1" t="s">
        <v>905</v>
      </c>
      <c r="F104" s="1" t="s">
        <v>885</v>
      </c>
      <c r="G104" s="1" t="s">
        <v>906</v>
      </c>
      <c r="H104" s="1" t="s">
        <v>1475</v>
      </c>
      <c r="I104" s="1" t="s">
        <v>1101</v>
      </c>
      <c r="J104" s="1" t="s">
        <v>1101</v>
      </c>
      <c r="K104" s="27">
        <v>45337.498611111114</v>
      </c>
      <c r="N104" s="28">
        <v>45328</v>
      </c>
      <c r="O104" s="28">
        <v>45329</v>
      </c>
      <c r="R104" s="1">
        <v>0</v>
      </c>
      <c r="S104" s="1">
        <v>0</v>
      </c>
      <c r="T104" s="1">
        <v>100</v>
      </c>
      <c r="U104" s="27">
        <v>45328.686805555553</v>
      </c>
      <c r="V104" s="27">
        <v>45337.498611111114</v>
      </c>
      <c r="W104" s="1" t="s">
        <v>1101</v>
      </c>
      <c r="Y104" s="1" t="s">
        <v>1476</v>
      </c>
      <c r="Z104" s="1" t="s">
        <v>962</v>
      </c>
      <c r="AA104" s="28">
        <v>45328</v>
      </c>
      <c r="AB104" s="28">
        <v>45329</v>
      </c>
      <c r="AC104" s="1" t="s">
        <v>106</v>
      </c>
      <c r="AD104" s="1" t="s">
        <v>993</v>
      </c>
      <c r="AF104" s="1" t="s">
        <v>939</v>
      </c>
      <c r="AG104" s="29">
        <v>1</v>
      </c>
      <c r="AH104" s="1" t="s">
        <v>914</v>
      </c>
      <c r="AI104" s="1" t="s">
        <v>915</v>
      </c>
      <c r="AJ104" s="1" t="s">
        <v>929</v>
      </c>
      <c r="AK104" s="1" t="s">
        <v>1477</v>
      </c>
      <c r="AL104" s="1" t="s">
        <v>1478</v>
      </c>
      <c r="AM104" s="1" t="s">
        <v>919</v>
      </c>
      <c r="AO104" s="1" t="s">
        <v>919</v>
      </c>
      <c r="AP104" s="1">
        <f>COUNTIF(最終品質見解!$C$13:$C$22,AC104)</f>
        <v>0</v>
      </c>
      <c r="AQ104" s="1" t="s">
        <v>165</v>
      </c>
    </row>
    <row r="105" spans="1:43" ht="15.6">
      <c r="A105" s="1">
        <v>140882</v>
      </c>
      <c r="B105" s="1" t="s">
        <v>904</v>
      </c>
      <c r="C105" s="1" t="s">
        <v>905</v>
      </c>
      <c r="F105" s="1" t="s">
        <v>885</v>
      </c>
      <c r="G105" s="1" t="s">
        <v>906</v>
      </c>
      <c r="H105" s="1" t="s">
        <v>1479</v>
      </c>
      <c r="I105" s="1" t="s">
        <v>1101</v>
      </c>
      <c r="J105" s="1" t="s">
        <v>1101</v>
      </c>
      <c r="K105" s="27">
        <v>45337.5</v>
      </c>
      <c r="N105" s="28">
        <v>45328</v>
      </c>
      <c r="O105" s="28">
        <v>45329</v>
      </c>
      <c r="R105" s="1">
        <v>0</v>
      </c>
      <c r="S105" s="1">
        <v>0</v>
      </c>
      <c r="T105" s="1">
        <v>100</v>
      </c>
      <c r="U105" s="27">
        <v>45328.666666666664</v>
      </c>
      <c r="V105" s="27">
        <v>45337.5</v>
      </c>
      <c r="W105" s="1" t="s">
        <v>1101</v>
      </c>
      <c r="Y105" s="1" t="s">
        <v>1480</v>
      </c>
      <c r="Z105" s="1" t="s">
        <v>962</v>
      </c>
      <c r="AA105" s="28">
        <v>45328</v>
      </c>
      <c r="AB105" s="28">
        <v>45329</v>
      </c>
      <c r="AC105" s="1" t="s">
        <v>106</v>
      </c>
      <c r="AD105" s="1" t="s">
        <v>993</v>
      </c>
      <c r="AF105" s="1" t="s">
        <v>939</v>
      </c>
      <c r="AG105" s="29">
        <v>1</v>
      </c>
      <c r="AH105" s="1" t="s">
        <v>994</v>
      </c>
      <c r="AI105" s="1" t="s">
        <v>915</v>
      </c>
      <c r="AJ105" s="1" t="s">
        <v>929</v>
      </c>
      <c r="AK105" s="1" t="s">
        <v>1481</v>
      </c>
      <c r="AL105" s="1" t="s">
        <v>1482</v>
      </c>
      <c r="AM105" s="1" t="s">
        <v>919</v>
      </c>
      <c r="AO105" s="1" t="s">
        <v>919</v>
      </c>
      <c r="AP105" s="1">
        <f>COUNTIF(最終品質見解!$C$13:$C$22,AC105)</f>
        <v>0</v>
      </c>
      <c r="AQ105" s="1" t="s">
        <v>168</v>
      </c>
    </row>
    <row r="106" spans="1:43" ht="15.6">
      <c r="A106" s="1">
        <v>140880</v>
      </c>
      <c r="B106" s="1" t="s">
        <v>904</v>
      </c>
      <c r="C106" s="1" t="s">
        <v>905</v>
      </c>
      <c r="F106" s="1" t="s">
        <v>885</v>
      </c>
      <c r="G106" s="1" t="s">
        <v>906</v>
      </c>
      <c r="H106" s="1" t="s">
        <v>1483</v>
      </c>
      <c r="I106" s="1" t="s">
        <v>1101</v>
      </c>
      <c r="J106" s="1" t="s">
        <v>1101</v>
      </c>
      <c r="K106" s="27">
        <v>45348.724305555559</v>
      </c>
      <c r="N106" s="28">
        <v>45328</v>
      </c>
      <c r="O106" s="28">
        <v>45329</v>
      </c>
      <c r="R106" s="1">
        <v>0</v>
      </c>
      <c r="S106" s="1">
        <v>0</v>
      </c>
      <c r="T106" s="1">
        <v>100</v>
      </c>
      <c r="U106" s="27">
        <v>45328.654861111114</v>
      </c>
      <c r="V106" s="27">
        <v>45348.724305555559</v>
      </c>
      <c r="W106" s="1" t="s">
        <v>1101</v>
      </c>
      <c r="Y106" s="1" t="s">
        <v>1484</v>
      </c>
      <c r="Z106" s="1" t="s">
        <v>962</v>
      </c>
      <c r="AA106" s="28">
        <v>45329</v>
      </c>
      <c r="AB106" s="28">
        <v>45338</v>
      </c>
      <c r="AC106" s="1" t="s">
        <v>106</v>
      </c>
      <c r="AD106" s="1" t="s">
        <v>993</v>
      </c>
      <c r="AF106" s="1" t="s">
        <v>939</v>
      </c>
      <c r="AG106" s="29">
        <v>1</v>
      </c>
      <c r="AH106" s="1" t="s">
        <v>914</v>
      </c>
      <c r="AI106" s="1" t="s">
        <v>915</v>
      </c>
      <c r="AJ106" s="1" t="s">
        <v>929</v>
      </c>
      <c r="AK106" s="1" t="s">
        <v>1485</v>
      </c>
      <c r="AL106" s="1" t="s">
        <v>1486</v>
      </c>
      <c r="AM106" s="1" t="s">
        <v>919</v>
      </c>
      <c r="AO106" s="1" t="s">
        <v>919</v>
      </c>
      <c r="AP106" s="1">
        <f>COUNTIF(最終品質見解!$C$13:$C$22,AC106)</f>
        <v>0</v>
      </c>
      <c r="AQ106" s="1" t="s">
        <v>174</v>
      </c>
    </row>
    <row r="107" spans="1:43" ht="15.6">
      <c r="A107" s="1">
        <v>140878</v>
      </c>
      <c r="B107" s="1" t="s">
        <v>904</v>
      </c>
      <c r="C107" s="1" t="s">
        <v>905</v>
      </c>
      <c r="F107" s="1" t="s">
        <v>885</v>
      </c>
      <c r="G107" s="1" t="s">
        <v>906</v>
      </c>
      <c r="H107" s="1" t="s">
        <v>1487</v>
      </c>
      <c r="I107" s="1" t="s">
        <v>1101</v>
      </c>
      <c r="J107" s="1" t="s">
        <v>1101</v>
      </c>
      <c r="K107" s="27">
        <v>45337.506944444445</v>
      </c>
      <c r="N107" s="28">
        <v>45328</v>
      </c>
      <c r="O107" s="28">
        <v>45329</v>
      </c>
      <c r="R107" s="1">
        <v>0</v>
      </c>
      <c r="S107" s="1">
        <v>0</v>
      </c>
      <c r="T107" s="1">
        <v>100</v>
      </c>
      <c r="U107" s="27">
        <v>45328.645138888889</v>
      </c>
      <c r="V107" s="27">
        <v>45337.506944444445</v>
      </c>
      <c r="W107" s="1" t="s">
        <v>1101</v>
      </c>
      <c r="Y107" s="1" t="s">
        <v>1488</v>
      </c>
      <c r="Z107" s="1" t="s">
        <v>962</v>
      </c>
      <c r="AA107" s="28">
        <v>45328</v>
      </c>
      <c r="AB107" s="28">
        <v>45329</v>
      </c>
      <c r="AC107" s="1" t="s">
        <v>106</v>
      </c>
      <c r="AD107" s="1" t="s">
        <v>993</v>
      </c>
      <c r="AF107" s="1" t="s">
        <v>939</v>
      </c>
      <c r="AG107" s="29">
        <v>1</v>
      </c>
      <c r="AH107" s="1" t="s">
        <v>994</v>
      </c>
      <c r="AI107" s="1" t="s">
        <v>928</v>
      </c>
      <c r="AJ107" s="1" t="s">
        <v>929</v>
      </c>
      <c r="AK107" s="1" t="s">
        <v>1489</v>
      </c>
      <c r="AL107" s="1" t="s">
        <v>1490</v>
      </c>
      <c r="AM107" s="1" t="s">
        <v>919</v>
      </c>
      <c r="AO107" s="1" t="s">
        <v>919</v>
      </c>
      <c r="AP107" s="1">
        <f>COUNTIF(最終品質見解!$C$13:$C$22,AC107)</f>
        <v>0</v>
      </c>
      <c r="AQ107" s="1" t="s">
        <v>175</v>
      </c>
    </row>
    <row r="108" spans="1:43" ht="15.6">
      <c r="A108" s="1">
        <v>140877</v>
      </c>
      <c r="B108" s="1" t="s">
        <v>904</v>
      </c>
      <c r="C108" s="1" t="s">
        <v>905</v>
      </c>
      <c r="F108" s="1" t="s">
        <v>885</v>
      </c>
      <c r="G108" s="1" t="s">
        <v>906</v>
      </c>
      <c r="H108" s="1" t="s">
        <v>1491</v>
      </c>
      <c r="I108" s="1" t="s">
        <v>1101</v>
      </c>
      <c r="J108" s="1" t="s">
        <v>1101</v>
      </c>
      <c r="K108" s="27">
        <v>45337.59652777778</v>
      </c>
      <c r="N108" s="28">
        <v>45328</v>
      </c>
      <c r="O108" s="28">
        <v>45329</v>
      </c>
      <c r="R108" s="1">
        <v>0</v>
      </c>
      <c r="S108" s="1">
        <v>0</v>
      </c>
      <c r="T108" s="1">
        <v>100</v>
      </c>
      <c r="U108" s="27">
        <v>45328.640277777777</v>
      </c>
      <c r="V108" s="27">
        <v>45337.59652777778</v>
      </c>
      <c r="W108" s="1" t="s">
        <v>1101</v>
      </c>
      <c r="Y108" s="1" t="s">
        <v>1492</v>
      </c>
      <c r="Z108" s="1" t="s">
        <v>962</v>
      </c>
      <c r="AA108" s="28">
        <v>45329</v>
      </c>
      <c r="AB108" s="28">
        <v>45329</v>
      </c>
      <c r="AC108" s="1" t="s">
        <v>106</v>
      </c>
      <c r="AD108" s="1" t="s">
        <v>993</v>
      </c>
      <c r="AF108" s="1" t="s">
        <v>939</v>
      </c>
      <c r="AG108" s="29">
        <v>1</v>
      </c>
      <c r="AH108" s="1" t="s">
        <v>914</v>
      </c>
      <c r="AI108" s="1" t="s">
        <v>928</v>
      </c>
      <c r="AJ108" s="1" t="s">
        <v>929</v>
      </c>
      <c r="AK108" s="1" t="s">
        <v>1493</v>
      </c>
      <c r="AL108" s="1" t="s">
        <v>1494</v>
      </c>
      <c r="AM108" s="1" t="s">
        <v>919</v>
      </c>
      <c r="AO108" s="1" t="s">
        <v>919</v>
      </c>
      <c r="AP108" s="1">
        <f>COUNTIF(最終品質見解!$C$13:$C$22,AC108)</f>
        <v>0</v>
      </c>
      <c r="AQ108" s="1" t="s">
        <v>174</v>
      </c>
    </row>
    <row r="109" spans="1:43" ht="15.6">
      <c r="A109" s="1">
        <v>140875</v>
      </c>
      <c r="B109" s="1" t="s">
        <v>904</v>
      </c>
      <c r="C109" s="1" t="s">
        <v>905</v>
      </c>
      <c r="F109" s="1" t="s">
        <v>885</v>
      </c>
      <c r="G109" s="1" t="s">
        <v>906</v>
      </c>
      <c r="H109" s="1" t="s">
        <v>1495</v>
      </c>
      <c r="I109" s="1" t="s">
        <v>1101</v>
      </c>
      <c r="J109" s="1" t="s">
        <v>1101</v>
      </c>
      <c r="K109" s="27">
        <v>45337.565972222219</v>
      </c>
      <c r="N109" s="28">
        <v>45328</v>
      </c>
      <c r="O109" s="28">
        <v>45329</v>
      </c>
      <c r="R109" s="1">
        <v>0</v>
      </c>
      <c r="S109" s="1">
        <v>0</v>
      </c>
      <c r="T109" s="1">
        <v>100</v>
      </c>
      <c r="U109" s="27">
        <v>45328.634722222225</v>
      </c>
      <c r="V109" s="27">
        <v>45337.565972222219</v>
      </c>
      <c r="W109" s="1" t="s">
        <v>1101</v>
      </c>
      <c r="Y109" s="1" t="s">
        <v>1496</v>
      </c>
      <c r="Z109" s="1" t="s">
        <v>962</v>
      </c>
      <c r="AA109" s="28">
        <v>45329</v>
      </c>
      <c r="AB109" s="28">
        <v>45329</v>
      </c>
      <c r="AC109" s="1" t="s">
        <v>106</v>
      </c>
      <c r="AD109" s="1" t="s">
        <v>993</v>
      </c>
      <c r="AF109" s="1" t="s">
        <v>939</v>
      </c>
      <c r="AG109" s="29">
        <v>1</v>
      </c>
      <c r="AH109" s="1" t="s">
        <v>914</v>
      </c>
      <c r="AI109" s="1" t="s">
        <v>915</v>
      </c>
      <c r="AJ109" s="1" t="s">
        <v>929</v>
      </c>
      <c r="AK109" s="1" t="s">
        <v>1497</v>
      </c>
      <c r="AL109" s="1" t="s">
        <v>1498</v>
      </c>
      <c r="AM109" s="1" t="s">
        <v>919</v>
      </c>
      <c r="AO109" s="1" t="s">
        <v>919</v>
      </c>
      <c r="AP109" s="1">
        <f>COUNTIF(最終品質見解!$C$13:$C$22,AC109)</f>
        <v>0</v>
      </c>
      <c r="AQ109" s="1" t="s">
        <v>165</v>
      </c>
    </row>
    <row r="110" spans="1:43" ht="15.6">
      <c r="A110" s="1">
        <v>140871</v>
      </c>
      <c r="B110" s="1" t="s">
        <v>904</v>
      </c>
      <c r="C110" s="1" t="s">
        <v>905</v>
      </c>
      <c r="F110" s="1" t="s">
        <v>885</v>
      </c>
      <c r="G110" s="1" t="s">
        <v>906</v>
      </c>
      <c r="H110" s="1" t="s">
        <v>1499</v>
      </c>
      <c r="I110" s="1" t="s">
        <v>1101</v>
      </c>
      <c r="J110" s="1" t="s">
        <v>1101</v>
      </c>
      <c r="K110" s="27">
        <v>45344.65902777778</v>
      </c>
      <c r="N110" s="28">
        <v>45328</v>
      </c>
      <c r="O110" s="28">
        <v>45329</v>
      </c>
      <c r="R110" s="1">
        <v>0</v>
      </c>
      <c r="S110" s="1">
        <v>0</v>
      </c>
      <c r="T110" s="1">
        <v>100</v>
      </c>
      <c r="U110" s="27">
        <v>45328.621527777781</v>
      </c>
      <c r="V110" s="27">
        <v>45344.65902777778</v>
      </c>
      <c r="W110" s="1" t="s">
        <v>1101</v>
      </c>
      <c r="Y110" s="1" t="s">
        <v>1500</v>
      </c>
      <c r="Z110" s="1" t="s">
        <v>962</v>
      </c>
      <c r="AA110" s="28">
        <v>45328</v>
      </c>
      <c r="AB110" s="28">
        <v>45329</v>
      </c>
      <c r="AC110" s="1" t="s">
        <v>106</v>
      </c>
      <c r="AD110" s="1" t="s">
        <v>993</v>
      </c>
      <c r="AF110" s="1" t="s">
        <v>939</v>
      </c>
      <c r="AG110" s="29">
        <v>1</v>
      </c>
      <c r="AH110" s="1" t="s">
        <v>914</v>
      </c>
      <c r="AI110" s="1" t="s">
        <v>915</v>
      </c>
      <c r="AJ110" s="1" t="s">
        <v>929</v>
      </c>
      <c r="AK110" s="1" t="s">
        <v>1501</v>
      </c>
      <c r="AL110" s="1" t="s">
        <v>1502</v>
      </c>
      <c r="AM110" s="1" t="s">
        <v>919</v>
      </c>
      <c r="AO110" s="1" t="s">
        <v>919</v>
      </c>
      <c r="AP110" s="1">
        <f>COUNTIF(最終品質見解!$C$13:$C$22,AC110)</f>
        <v>0</v>
      </c>
      <c r="AQ110" s="1" t="s">
        <v>165</v>
      </c>
    </row>
    <row r="111" spans="1:43" ht="15.6">
      <c r="A111" s="1">
        <v>140869</v>
      </c>
      <c r="B111" s="1" t="s">
        <v>904</v>
      </c>
      <c r="C111" s="1" t="s">
        <v>905</v>
      </c>
      <c r="F111" s="1" t="s">
        <v>885</v>
      </c>
      <c r="G111" s="1" t="s">
        <v>906</v>
      </c>
      <c r="H111" s="1" t="s">
        <v>1503</v>
      </c>
      <c r="I111" s="1" t="s">
        <v>1101</v>
      </c>
      <c r="J111" s="1" t="s">
        <v>1101</v>
      </c>
      <c r="K111" s="27">
        <v>45337.597916666666</v>
      </c>
      <c r="N111" s="28">
        <v>45328</v>
      </c>
      <c r="O111" s="28">
        <v>45329</v>
      </c>
      <c r="R111" s="1">
        <v>0</v>
      </c>
      <c r="S111" s="1">
        <v>0</v>
      </c>
      <c r="T111" s="1">
        <v>100</v>
      </c>
      <c r="U111" s="27">
        <v>45328.612500000003</v>
      </c>
      <c r="V111" s="27">
        <v>45337.597916666666</v>
      </c>
      <c r="W111" s="1" t="s">
        <v>1101</v>
      </c>
      <c r="Y111" s="1" t="s">
        <v>1504</v>
      </c>
      <c r="Z111" s="1" t="s">
        <v>962</v>
      </c>
      <c r="AA111" s="28">
        <v>45328</v>
      </c>
      <c r="AB111" s="28">
        <v>45329</v>
      </c>
      <c r="AC111" s="1" t="s">
        <v>106</v>
      </c>
      <c r="AD111" s="1" t="s">
        <v>993</v>
      </c>
      <c r="AF111" s="1" t="s">
        <v>939</v>
      </c>
      <c r="AG111" s="29">
        <v>1</v>
      </c>
      <c r="AH111" s="1" t="s">
        <v>994</v>
      </c>
      <c r="AI111" s="1" t="s">
        <v>915</v>
      </c>
      <c r="AJ111" s="1" t="s">
        <v>929</v>
      </c>
      <c r="AK111" s="1" t="s">
        <v>1505</v>
      </c>
      <c r="AL111" s="1" t="s">
        <v>1506</v>
      </c>
      <c r="AM111" s="1" t="s">
        <v>919</v>
      </c>
      <c r="AO111" s="1" t="s">
        <v>919</v>
      </c>
      <c r="AP111" s="1">
        <f>COUNTIF(最終品質見解!$C$13:$C$22,AC111)</f>
        <v>0</v>
      </c>
      <c r="AQ111" s="1" t="s">
        <v>168</v>
      </c>
    </row>
    <row r="112" spans="1:43" ht="15.6">
      <c r="A112" s="1">
        <v>140868</v>
      </c>
      <c r="B112" s="1" t="s">
        <v>904</v>
      </c>
      <c r="C112" s="1" t="s">
        <v>905</v>
      </c>
      <c r="F112" s="1" t="s">
        <v>885</v>
      </c>
      <c r="G112" s="1" t="s">
        <v>906</v>
      </c>
      <c r="H112" s="1" t="s">
        <v>1507</v>
      </c>
      <c r="I112" s="1" t="s">
        <v>1101</v>
      </c>
      <c r="J112" s="1" t="s">
        <v>1101</v>
      </c>
      <c r="K112" s="27">
        <v>45337.614583333336</v>
      </c>
      <c r="N112" s="28">
        <v>45328</v>
      </c>
      <c r="O112" s="28">
        <v>45329</v>
      </c>
      <c r="R112" s="1">
        <v>0</v>
      </c>
      <c r="S112" s="1">
        <v>0</v>
      </c>
      <c r="T112" s="1">
        <v>100</v>
      </c>
      <c r="U112" s="27">
        <v>45328.602083333331</v>
      </c>
      <c r="V112" s="27">
        <v>45337.614583333336</v>
      </c>
      <c r="W112" s="1" t="s">
        <v>1101</v>
      </c>
      <c r="Y112" s="1" t="s">
        <v>1508</v>
      </c>
      <c r="Z112" s="1" t="s">
        <v>962</v>
      </c>
      <c r="AA112" s="28">
        <v>45328</v>
      </c>
      <c r="AB112" s="28">
        <v>45329</v>
      </c>
      <c r="AC112" s="1" t="s">
        <v>106</v>
      </c>
      <c r="AD112" s="1" t="s">
        <v>993</v>
      </c>
      <c r="AF112" s="1" t="s">
        <v>939</v>
      </c>
      <c r="AG112" s="29">
        <v>1</v>
      </c>
      <c r="AH112" s="1" t="s">
        <v>914</v>
      </c>
      <c r="AI112" s="1" t="s">
        <v>1039</v>
      </c>
      <c r="AJ112" s="1" t="s">
        <v>929</v>
      </c>
      <c r="AK112" s="1" t="s">
        <v>1509</v>
      </c>
      <c r="AL112" s="1" t="s">
        <v>1486</v>
      </c>
      <c r="AM112" s="1" t="s">
        <v>919</v>
      </c>
      <c r="AO112" s="1" t="s">
        <v>919</v>
      </c>
      <c r="AP112" s="1">
        <f>COUNTIF(最終品質見解!$C$13:$C$22,AC112)</f>
        <v>0</v>
      </c>
      <c r="AQ112" s="1" t="s">
        <v>174</v>
      </c>
    </row>
    <row r="113" spans="1:43" ht="15.6">
      <c r="A113" s="1">
        <v>140866</v>
      </c>
      <c r="B113" s="1" t="s">
        <v>904</v>
      </c>
      <c r="C113" s="1" t="s">
        <v>905</v>
      </c>
      <c r="F113" s="1" t="s">
        <v>885</v>
      </c>
      <c r="G113" s="1" t="s">
        <v>906</v>
      </c>
      <c r="H113" s="1" t="s">
        <v>1510</v>
      </c>
      <c r="I113" s="1" t="s">
        <v>1101</v>
      </c>
      <c r="J113" s="1" t="s">
        <v>1101</v>
      </c>
      <c r="K113" s="27">
        <v>45344.661111111112</v>
      </c>
      <c r="N113" s="28">
        <v>45328</v>
      </c>
      <c r="O113" s="28">
        <v>45329</v>
      </c>
      <c r="R113" s="1">
        <v>0</v>
      </c>
      <c r="S113" s="1">
        <v>0</v>
      </c>
      <c r="T113" s="1">
        <v>100</v>
      </c>
      <c r="U113" s="27">
        <v>45328.585416666669</v>
      </c>
      <c r="V113" s="27">
        <v>45344.661111111112</v>
      </c>
      <c r="W113" s="1" t="s">
        <v>1101</v>
      </c>
      <c r="Y113" s="1" t="s">
        <v>1511</v>
      </c>
      <c r="Z113" s="1" t="s">
        <v>962</v>
      </c>
      <c r="AA113" s="28">
        <v>45329</v>
      </c>
      <c r="AB113" s="28">
        <v>45329</v>
      </c>
      <c r="AC113" s="1" t="s">
        <v>106</v>
      </c>
      <c r="AD113" s="1" t="s">
        <v>993</v>
      </c>
      <c r="AF113" s="1" t="s">
        <v>939</v>
      </c>
      <c r="AG113" s="29">
        <v>1</v>
      </c>
      <c r="AH113" s="1" t="s">
        <v>994</v>
      </c>
      <c r="AI113" s="1" t="s">
        <v>928</v>
      </c>
      <c r="AJ113" s="1" t="s">
        <v>929</v>
      </c>
      <c r="AK113" s="1" t="s">
        <v>1512</v>
      </c>
      <c r="AL113" s="1" t="s">
        <v>1513</v>
      </c>
      <c r="AM113" s="1" t="s">
        <v>919</v>
      </c>
      <c r="AO113" s="1" t="s">
        <v>919</v>
      </c>
      <c r="AP113" s="1">
        <f>COUNTIF(最終品質見解!$C$13:$C$22,AC113)</f>
        <v>0</v>
      </c>
      <c r="AQ113" s="1" t="s">
        <v>168</v>
      </c>
    </row>
    <row r="114" spans="1:43" ht="15.6">
      <c r="A114" s="1">
        <v>140863</v>
      </c>
      <c r="B114" s="1" t="s">
        <v>904</v>
      </c>
      <c r="C114" s="1" t="s">
        <v>905</v>
      </c>
      <c r="F114" s="1" t="s">
        <v>885</v>
      </c>
      <c r="G114" s="1" t="s">
        <v>906</v>
      </c>
      <c r="H114" s="1" t="s">
        <v>1514</v>
      </c>
      <c r="I114" s="1" t="s">
        <v>1101</v>
      </c>
      <c r="J114" s="1" t="s">
        <v>1101</v>
      </c>
      <c r="K114" s="27">
        <v>45337.667361111111</v>
      </c>
      <c r="N114" s="28">
        <v>45328</v>
      </c>
      <c r="O114" s="28">
        <v>45329</v>
      </c>
      <c r="R114" s="1">
        <v>0</v>
      </c>
      <c r="S114" s="1">
        <v>0</v>
      </c>
      <c r="T114" s="1">
        <v>100</v>
      </c>
      <c r="U114" s="27">
        <v>45328.581250000003</v>
      </c>
      <c r="V114" s="27">
        <v>45337.667361111111</v>
      </c>
      <c r="W114" s="1" t="s">
        <v>1101</v>
      </c>
      <c r="Y114" s="1" t="s">
        <v>1515</v>
      </c>
      <c r="Z114" s="1" t="s">
        <v>962</v>
      </c>
      <c r="AA114" s="28">
        <v>45329</v>
      </c>
      <c r="AB114" s="28">
        <v>45329</v>
      </c>
      <c r="AC114" s="1" t="s">
        <v>106</v>
      </c>
      <c r="AD114" s="1" t="s">
        <v>993</v>
      </c>
      <c r="AF114" s="1" t="s">
        <v>939</v>
      </c>
      <c r="AG114" s="29">
        <v>1</v>
      </c>
      <c r="AH114" s="1" t="s">
        <v>994</v>
      </c>
      <c r="AI114" s="1" t="s">
        <v>928</v>
      </c>
      <c r="AJ114" s="1" t="s">
        <v>929</v>
      </c>
      <c r="AK114" s="1" t="s">
        <v>1516</v>
      </c>
      <c r="AL114" s="1" t="s">
        <v>1517</v>
      </c>
      <c r="AM114" s="1" t="s">
        <v>919</v>
      </c>
      <c r="AO114" s="1" t="s">
        <v>919</v>
      </c>
      <c r="AP114" s="1">
        <f>COUNTIF(最終品質見解!$C$13:$C$22,AC114)</f>
        <v>0</v>
      </c>
      <c r="AQ114" s="1" t="s">
        <v>168</v>
      </c>
    </row>
    <row r="115" spans="1:43" ht="15.6">
      <c r="A115" s="1">
        <v>140856</v>
      </c>
      <c r="B115" s="1" t="s">
        <v>904</v>
      </c>
      <c r="C115" s="1" t="s">
        <v>905</v>
      </c>
      <c r="F115" s="1" t="s">
        <v>885</v>
      </c>
      <c r="G115" s="1" t="s">
        <v>906</v>
      </c>
      <c r="H115" s="1" t="s">
        <v>1518</v>
      </c>
      <c r="I115" s="1" t="s">
        <v>1101</v>
      </c>
      <c r="J115" s="1" t="s">
        <v>1101</v>
      </c>
      <c r="K115" s="27">
        <v>45337.675000000003</v>
      </c>
      <c r="N115" s="28">
        <v>45328</v>
      </c>
      <c r="O115" s="28">
        <v>45329</v>
      </c>
      <c r="R115" s="1">
        <v>0</v>
      </c>
      <c r="S115" s="1">
        <v>0</v>
      </c>
      <c r="T115" s="1">
        <v>100</v>
      </c>
      <c r="U115" s="27">
        <v>45328.561805555553</v>
      </c>
      <c r="V115" s="27">
        <v>45337.675000000003</v>
      </c>
      <c r="W115" s="1" t="s">
        <v>1101</v>
      </c>
      <c r="Y115" s="1" t="s">
        <v>1519</v>
      </c>
      <c r="Z115" s="1" t="s">
        <v>962</v>
      </c>
      <c r="AA115" s="28">
        <v>45328</v>
      </c>
      <c r="AB115" s="28">
        <v>45329</v>
      </c>
      <c r="AC115" s="1" t="s">
        <v>106</v>
      </c>
      <c r="AD115" s="1" t="s">
        <v>993</v>
      </c>
      <c r="AF115" s="1" t="s">
        <v>939</v>
      </c>
      <c r="AG115" s="29">
        <v>1</v>
      </c>
      <c r="AH115" s="1" t="s">
        <v>994</v>
      </c>
      <c r="AI115" s="1" t="s">
        <v>915</v>
      </c>
      <c r="AJ115" s="1" t="s">
        <v>929</v>
      </c>
      <c r="AK115" s="1" t="s">
        <v>1520</v>
      </c>
      <c r="AL115" s="1" t="s">
        <v>1521</v>
      </c>
      <c r="AM115" s="1" t="s">
        <v>919</v>
      </c>
      <c r="AO115" s="1" t="s">
        <v>919</v>
      </c>
      <c r="AP115" s="1">
        <f>COUNTIF(最終品質見解!$C$13:$C$22,AC115)</f>
        <v>0</v>
      </c>
      <c r="AQ115" s="1" t="s">
        <v>168</v>
      </c>
    </row>
    <row r="116" spans="1:43" ht="15.6">
      <c r="A116" s="1">
        <v>140854</v>
      </c>
      <c r="B116" s="1" t="s">
        <v>904</v>
      </c>
      <c r="C116" s="1" t="s">
        <v>905</v>
      </c>
      <c r="F116" s="1" t="s">
        <v>885</v>
      </c>
      <c r="G116" s="1" t="s">
        <v>906</v>
      </c>
      <c r="H116" s="1" t="s">
        <v>1522</v>
      </c>
      <c r="I116" s="1" t="s">
        <v>1101</v>
      </c>
      <c r="J116" s="1" t="s">
        <v>1101</v>
      </c>
      <c r="K116" s="27">
        <v>45337.677083333336</v>
      </c>
      <c r="N116" s="28">
        <v>45328</v>
      </c>
      <c r="O116" s="28">
        <v>45329</v>
      </c>
      <c r="R116" s="1">
        <v>0</v>
      </c>
      <c r="S116" s="1">
        <v>0</v>
      </c>
      <c r="T116" s="1">
        <v>100</v>
      </c>
      <c r="U116" s="27">
        <v>45328.556944444441</v>
      </c>
      <c r="V116" s="27">
        <v>45337.677083333336</v>
      </c>
      <c r="W116" s="1" t="s">
        <v>1101</v>
      </c>
      <c r="Y116" s="1" t="s">
        <v>1523</v>
      </c>
      <c r="Z116" s="1" t="s">
        <v>962</v>
      </c>
      <c r="AA116" s="28">
        <v>45328</v>
      </c>
      <c r="AB116" s="28">
        <v>45329</v>
      </c>
      <c r="AC116" s="1" t="s">
        <v>106</v>
      </c>
      <c r="AD116" s="1" t="s">
        <v>993</v>
      </c>
      <c r="AF116" s="1" t="s">
        <v>939</v>
      </c>
      <c r="AG116" s="29">
        <v>1</v>
      </c>
      <c r="AH116" s="1" t="s">
        <v>994</v>
      </c>
      <c r="AI116" s="1" t="s">
        <v>915</v>
      </c>
      <c r="AJ116" s="1" t="s">
        <v>929</v>
      </c>
      <c r="AK116" s="1" t="s">
        <v>1524</v>
      </c>
      <c r="AL116" s="1" t="s">
        <v>1525</v>
      </c>
      <c r="AM116" s="1" t="s">
        <v>919</v>
      </c>
      <c r="AO116" s="1" t="s">
        <v>919</v>
      </c>
      <c r="AP116" s="1">
        <f>COUNTIF(最終品質見解!$C$13:$C$22,AC116)</f>
        <v>0</v>
      </c>
      <c r="AQ116" s="1" t="s">
        <v>174</v>
      </c>
    </row>
    <row r="117" spans="1:43" ht="15.6">
      <c r="A117" s="1">
        <v>140847</v>
      </c>
      <c r="B117" s="1" t="s">
        <v>904</v>
      </c>
      <c r="C117" s="1" t="s">
        <v>905</v>
      </c>
      <c r="F117" s="1" t="s">
        <v>885</v>
      </c>
      <c r="G117" s="1" t="s">
        <v>906</v>
      </c>
      <c r="H117" s="1" t="s">
        <v>1526</v>
      </c>
      <c r="I117" s="1" t="s">
        <v>1101</v>
      </c>
      <c r="J117" s="1" t="s">
        <v>1101</v>
      </c>
      <c r="K117" s="27">
        <v>45337.679166666669</v>
      </c>
      <c r="N117" s="28">
        <v>45328</v>
      </c>
      <c r="O117" s="28">
        <v>45328</v>
      </c>
      <c r="R117" s="1">
        <v>0</v>
      </c>
      <c r="S117" s="1">
        <v>0</v>
      </c>
      <c r="T117" s="1">
        <v>100</v>
      </c>
      <c r="U117" s="27">
        <v>45328.487500000003</v>
      </c>
      <c r="V117" s="27">
        <v>45337.679166666669</v>
      </c>
      <c r="W117" s="1" t="s">
        <v>1101</v>
      </c>
      <c r="Y117" s="1" t="s">
        <v>1527</v>
      </c>
      <c r="Z117" s="1" t="s">
        <v>962</v>
      </c>
      <c r="AA117" s="28">
        <v>45329</v>
      </c>
      <c r="AB117" s="28">
        <v>45329</v>
      </c>
      <c r="AC117" s="1" t="s">
        <v>142</v>
      </c>
      <c r="AD117" s="1" t="s">
        <v>993</v>
      </c>
      <c r="AF117" s="1" t="s">
        <v>939</v>
      </c>
      <c r="AG117" s="29">
        <v>1</v>
      </c>
      <c r="AH117" s="1" t="s">
        <v>994</v>
      </c>
      <c r="AI117" s="1" t="s">
        <v>928</v>
      </c>
      <c r="AJ117" s="1" t="s">
        <v>929</v>
      </c>
      <c r="AK117" s="1" t="s">
        <v>1528</v>
      </c>
      <c r="AL117" s="1" t="s">
        <v>1529</v>
      </c>
      <c r="AM117" s="1" t="s">
        <v>919</v>
      </c>
      <c r="AO117" s="1" t="s">
        <v>919</v>
      </c>
      <c r="AP117" s="1">
        <f>COUNTIF(最終品質見解!$C$13:$C$22,AC117)</f>
        <v>0</v>
      </c>
      <c r="AQ117" s="1" t="s">
        <v>168</v>
      </c>
    </row>
    <row r="118" spans="1:43" ht="15.6">
      <c r="A118" s="1">
        <v>140827</v>
      </c>
      <c r="B118" s="1" t="s">
        <v>904</v>
      </c>
      <c r="C118" s="1" t="s">
        <v>905</v>
      </c>
      <c r="F118" s="1" t="s">
        <v>885</v>
      </c>
      <c r="G118" s="1" t="s">
        <v>906</v>
      </c>
      <c r="H118" s="1" t="s">
        <v>1530</v>
      </c>
      <c r="I118" s="1" t="s">
        <v>1101</v>
      </c>
      <c r="J118" s="1" t="s">
        <v>1101</v>
      </c>
      <c r="K118" s="27">
        <v>45344.574305555558</v>
      </c>
      <c r="N118" s="28">
        <v>45328</v>
      </c>
      <c r="O118" s="28">
        <v>45328</v>
      </c>
      <c r="R118" s="1">
        <v>0</v>
      </c>
      <c r="S118" s="1">
        <v>0</v>
      </c>
      <c r="T118" s="1">
        <v>100</v>
      </c>
      <c r="U118" s="27">
        <v>45328.430555555555</v>
      </c>
      <c r="V118" s="27">
        <v>45344.574305555558</v>
      </c>
      <c r="W118" s="1" t="s">
        <v>1101</v>
      </c>
      <c r="Y118" s="1" t="s">
        <v>1531</v>
      </c>
      <c r="Z118" s="1" t="s">
        <v>962</v>
      </c>
      <c r="AA118" s="28">
        <v>45328</v>
      </c>
      <c r="AB118" s="28">
        <v>45329</v>
      </c>
      <c r="AC118" s="1" t="s">
        <v>142</v>
      </c>
      <c r="AD118" s="1" t="s">
        <v>993</v>
      </c>
      <c r="AF118" s="1" t="s">
        <v>939</v>
      </c>
      <c r="AG118" s="29">
        <v>1</v>
      </c>
      <c r="AH118" s="1" t="s">
        <v>994</v>
      </c>
      <c r="AI118" s="1" t="s">
        <v>915</v>
      </c>
      <c r="AJ118" s="1" t="s">
        <v>929</v>
      </c>
      <c r="AK118" s="1" t="s">
        <v>1532</v>
      </c>
      <c r="AL118" s="1" t="s">
        <v>1533</v>
      </c>
      <c r="AM118" s="1" t="s">
        <v>919</v>
      </c>
      <c r="AO118" s="1" t="s">
        <v>919</v>
      </c>
      <c r="AP118" s="1">
        <f>COUNTIF(最終品質見解!$C$13:$C$22,AC118)</f>
        <v>0</v>
      </c>
      <c r="AQ118" s="1" t="s">
        <v>168</v>
      </c>
    </row>
    <row r="119" spans="1:43" ht="15.6">
      <c r="A119" s="1">
        <v>140748</v>
      </c>
      <c r="B119" s="1" t="s">
        <v>904</v>
      </c>
      <c r="C119" s="1" t="s">
        <v>905</v>
      </c>
      <c r="F119" s="1" t="s">
        <v>885</v>
      </c>
      <c r="G119" s="1" t="s">
        <v>906</v>
      </c>
      <c r="H119" s="1" t="s">
        <v>1534</v>
      </c>
      <c r="I119" s="1" t="s">
        <v>922</v>
      </c>
      <c r="J119" s="1" t="s">
        <v>922</v>
      </c>
      <c r="K119" s="27">
        <v>45339.397916666669</v>
      </c>
      <c r="M119" s="1" t="s">
        <v>1082</v>
      </c>
      <c r="N119" s="28">
        <v>45327</v>
      </c>
      <c r="R119" s="1">
        <v>1</v>
      </c>
      <c r="S119" s="1">
        <v>1</v>
      </c>
      <c r="T119" s="1">
        <v>100</v>
      </c>
      <c r="U119" s="27">
        <v>45327.590277777781</v>
      </c>
      <c r="V119" s="27">
        <v>45339.397916666669</v>
      </c>
      <c r="W119" s="1" t="s">
        <v>922</v>
      </c>
      <c r="Y119" s="1" t="s">
        <v>1535</v>
      </c>
      <c r="Z119" s="1" t="s">
        <v>962</v>
      </c>
      <c r="AA119" s="28">
        <v>45327</v>
      </c>
      <c r="AB119" s="28">
        <v>45328</v>
      </c>
      <c r="AC119" s="1" t="s">
        <v>129</v>
      </c>
      <c r="AD119" s="1" t="s">
        <v>993</v>
      </c>
      <c r="AE119" s="1" t="s">
        <v>938</v>
      </c>
      <c r="AF119" s="1" t="s">
        <v>927</v>
      </c>
      <c r="AG119" s="29">
        <v>1</v>
      </c>
      <c r="AH119" s="1" t="s">
        <v>914</v>
      </c>
      <c r="AI119" s="1" t="s">
        <v>915</v>
      </c>
      <c r="AJ119" s="1" t="s">
        <v>929</v>
      </c>
      <c r="AK119" s="1" t="s">
        <v>1536</v>
      </c>
      <c r="AL119" s="1" t="s">
        <v>1537</v>
      </c>
      <c r="AM119" s="1" t="s">
        <v>919</v>
      </c>
      <c r="AO119" s="1" t="s">
        <v>919</v>
      </c>
      <c r="AP119" s="1">
        <f>COUNTIF(最終品質見解!$C$13:$C$22,AC119)</f>
        <v>0</v>
      </c>
      <c r="AQ119" s="1" t="s">
        <v>174</v>
      </c>
    </row>
    <row r="120" spans="1:43" ht="15.6">
      <c r="A120" s="1">
        <v>140673</v>
      </c>
      <c r="B120" s="1" t="s">
        <v>904</v>
      </c>
      <c r="C120" s="1" t="s">
        <v>905</v>
      </c>
      <c r="F120" s="1" t="s">
        <v>885</v>
      </c>
      <c r="G120" s="1" t="s">
        <v>906</v>
      </c>
      <c r="H120" s="1" t="s">
        <v>1538</v>
      </c>
      <c r="I120" s="1" t="s">
        <v>1101</v>
      </c>
      <c r="J120" s="1" t="s">
        <v>1101</v>
      </c>
      <c r="K120" s="27">
        <v>45337.723611111112</v>
      </c>
      <c r="N120" s="28">
        <v>45324</v>
      </c>
      <c r="O120" s="28">
        <v>45327</v>
      </c>
      <c r="R120" s="1">
        <v>0</v>
      </c>
      <c r="S120" s="1">
        <v>0</v>
      </c>
      <c r="T120" s="1">
        <v>100</v>
      </c>
      <c r="U120" s="27">
        <v>45324.745833333334</v>
      </c>
      <c r="V120" s="27">
        <v>45337.723611111112</v>
      </c>
      <c r="W120" s="1" t="s">
        <v>1101</v>
      </c>
      <c r="Y120" s="1" t="s">
        <v>1539</v>
      </c>
      <c r="Z120" s="1" t="s">
        <v>962</v>
      </c>
      <c r="AA120" s="28">
        <v>45327</v>
      </c>
      <c r="AB120" s="28">
        <v>45327</v>
      </c>
      <c r="AC120" s="1" t="s">
        <v>109</v>
      </c>
      <c r="AD120" s="1" t="s">
        <v>993</v>
      </c>
      <c r="AF120" s="1" t="s">
        <v>939</v>
      </c>
      <c r="AG120" s="29">
        <v>1</v>
      </c>
      <c r="AH120" s="1" t="s">
        <v>994</v>
      </c>
      <c r="AI120" s="1" t="s">
        <v>928</v>
      </c>
      <c r="AJ120" s="1" t="s">
        <v>929</v>
      </c>
      <c r="AK120" s="1" t="s">
        <v>1540</v>
      </c>
      <c r="AL120" s="1" t="s">
        <v>1541</v>
      </c>
      <c r="AM120" s="1" t="s">
        <v>919</v>
      </c>
      <c r="AO120" s="1" t="s">
        <v>919</v>
      </c>
      <c r="AP120" s="1">
        <f>COUNTIF(最終品質見解!$C$13:$C$22,AC120)</f>
        <v>0</v>
      </c>
      <c r="AQ120" s="1" t="s">
        <v>168</v>
      </c>
    </row>
    <row r="121" spans="1:43" ht="15.6">
      <c r="A121" s="1">
        <v>140668</v>
      </c>
      <c r="B121" s="1" t="s">
        <v>904</v>
      </c>
      <c r="C121" s="1" t="s">
        <v>905</v>
      </c>
      <c r="F121" s="1" t="s">
        <v>885</v>
      </c>
      <c r="G121" s="1" t="s">
        <v>906</v>
      </c>
      <c r="H121" s="1" t="s">
        <v>1542</v>
      </c>
      <c r="I121" s="1" t="s">
        <v>1101</v>
      </c>
      <c r="J121" s="1" t="s">
        <v>1101</v>
      </c>
      <c r="K121" s="27">
        <v>45329.586805555555</v>
      </c>
      <c r="N121" s="28">
        <v>45324</v>
      </c>
      <c r="O121" s="28">
        <v>45327</v>
      </c>
      <c r="R121" s="1">
        <v>0</v>
      </c>
      <c r="S121" s="1">
        <v>0</v>
      </c>
      <c r="T121" s="1">
        <v>100</v>
      </c>
      <c r="U121" s="27">
        <v>45324.675000000003</v>
      </c>
      <c r="V121" s="27">
        <v>45329.586805555555</v>
      </c>
      <c r="W121" s="1" t="s">
        <v>1101</v>
      </c>
      <c r="Y121" s="1" t="s">
        <v>1543</v>
      </c>
      <c r="Z121" s="1" t="s">
        <v>962</v>
      </c>
      <c r="AA121" s="28">
        <v>45328</v>
      </c>
      <c r="AB121" s="28">
        <v>45328</v>
      </c>
      <c r="AC121" s="1" t="s">
        <v>106</v>
      </c>
      <c r="AD121" s="1" t="s">
        <v>993</v>
      </c>
      <c r="AF121" s="1" t="s">
        <v>939</v>
      </c>
      <c r="AG121" s="29">
        <v>1</v>
      </c>
      <c r="AH121" s="1" t="s">
        <v>914</v>
      </c>
      <c r="AI121" s="1" t="s">
        <v>928</v>
      </c>
      <c r="AJ121" s="1" t="s">
        <v>929</v>
      </c>
      <c r="AK121" s="1" t="s">
        <v>1544</v>
      </c>
      <c r="AL121" s="1" t="s">
        <v>1545</v>
      </c>
      <c r="AM121" s="1" t="s">
        <v>919</v>
      </c>
      <c r="AO121" s="1" t="s">
        <v>919</v>
      </c>
      <c r="AP121" s="1">
        <f>COUNTIF(最終品質見解!$C$13:$C$22,AC121)</f>
        <v>0</v>
      </c>
      <c r="AQ121" s="1" t="s">
        <v>165</v>
      </c>
    </row>
    <row r="122" spans="1:43" ht="15.6">
      <c r="A122" s="1">
        <v>140667</v>
      </c>
      <c r="B122" s="1" t="s">
        <v>904</v>
      </c>
      <c r="C122" s="1" t="s">
        <v>905</v>
      </c>
      <c r="F122" s="1" t="s">
        <v>885</v>
      </c>
      <c r="G122" s="1" t="s">
        <v>906</v>
      </c>
      <c r="H122" s="1" t="s">
        <v>1546</v>
      </c>
      <c r="I122" s="1" t="s">
        <v>1101</v>
      </c>
      <c r="J122" s="1" t="s">
        <v>1101</v>
      </c>
      <c r="K122" s="27">
        <v>45329.593055555553</v>
      </c>
      <c r="N122" s="28">
        <v>45324</v>
      </c>
      <c r="O122" s="28">
        <v>45327</v>
      </c>
      <c r="R122" s="1">
        <v>0</v>
      </c>
      <c r="S122" s="1">
        <v>0</v>
      </c>
      <c r="T122" s="1">
        <v>100</v>
      </c>
      <c r="U122" s="27">
        <v>45324.663888888892</v>
      </c>
      <c r="V122" s="27">
        <v>45329.593055555553</v>
      </c>
      <c r="W122" s="1" t="s">
        <v>1101</v>
      </c>
      <c r="Y122" s="1" t="s">
        <v>1547</v>
      </c>
      <c r="Z122" s="1" t="s">
        <v>962</v>
      </c>
      <c r="AA122" s="28">
        <v>45328</v>
      </c>
      <c r="AB122" s="28">
        <v>45328</v>
      </c>
      <c r="AC122" s="1" t="s">
        <v>106</v>
      </c>
      <c r="AD122" s="1" t="s">
        <v>993</v>
      </c>
      <c r="AF122" s="1" t="s">
        <v>939</v>
      </c>
      <c r="AG122" s="29">
        <v>1</v>
      </c>
      <c r="AH122" s="1" t="s">
        <v>994</v>
      </c>
      <c r="AI122" s="1" t="s">
        <v>928</v>
      </c>
      <c r="AJ122" s="1" t="s">
        <v>929</v>
      </c>
      <c r="AK122" s="1" t="s">
        <v>1516</v>
      </c>
      <c r="AL122" s="1" t="s">
        <v>1548</v>
      </c>
      <c r="AM122" s="1" t="s">
        <v>919</v>
      </c>
      <c r="AO122" s="1" t="s">
        <v>919</v>
      </c>
      <c r="AP122" s="1">
        <f>COUNTIF(最終品質見解!$C$13:$C$22,AC122)</f>
        <v>0</v>
      </c>
      <c r="AQ122" s="1" t="s">
        <v>168</v>
      </c>
    </row>
    <row r="123" spans="1:43" ht="15.6">
      <c r="A123" s="1">
        <v>140661</v>
      </c>
      <c r="B123" s="1" t="s">
        <v>904</v>
      </c>
      <c r="C123" s="1" t="s">
        <v>905</v>
      </c>
      <c r="F123" s="1" t="s">
        <v>885</v>
      </c>
      <c r="G123" s="1" t="s">
        <v>906</v>
      </c>
      <c r="H123" s="1" t="s">
        <v>1549</v>
      </c>
      <c r="I123" s="1" t="s">
        <v>1101</v>
      </c>
      <c r="J123" s="1" t="s">
        <v>1101</v>
      </c>
      <c r="K123" s="27">
        <v>45329.59375</v>
      </c>
      <c r="N123" s="28">
        <v>45324</v>
      </c>
      <c r="O123" s="28">
        <v>45324</v>
      </c>
      <c r="R123" s="1">
        <v>0</v>
      </c>
      <c r="S123" s="1">
        <v>0</v>
      </c>
      <c r="T123" s="1">
        <v>100</v>
      </c>
      <c r="U123" s="27">
        <v>45324.64166666667</v>
      </c>
      <c r="V123" s="27">
        <v>45329.59375</v>
      </c>
      <c r="W123" s="1" t="s">
        <v>1101</v>
      </c>
      <c r="Y123" s="1" t="s">
        <v>1550</v>
      </c>
      <c r="Z123" s="1" t="s">
        <v>962</v>
      </c>
      <c r="AA123" s="28">
        <v>45328</v>
      </c>
      <c r="AB123" s="28">
        <v>45328</v>
      </c>
      <c r="AC123" s="1" t="s">
        <v>106</v>
      </c>
      <c r="AD123" s="1" t="s">
        <v>993</v>
      </c>
      <c r="AF123" s="1" t="s">
        <v>939</v>
      </c>
      <c r="AG123" s="29">
        <v>1</v>
      </c>
      <c r="AH123" s="1" t="s">
        <v>994</v>
      </c>
      <c r="AI123" s="1" t="s">
        <v>928</v>
      </c>
      <c r="AJ123" s="1" t="s">
        <v>929</v>
      </c>
      <c r="AK123" s="1" t="s">
        <v>1551</v>
      </c>
      <c r="AL123" s="1" t="s">
        <v>1548</v>
      </c>
      <c r="AM123" s="1" t="s">
        <v>919</v>
      </c>
      <c r="AO123" s="1" t="s">
        <v>919</v>
      </c>
      <c r="AP123" s="1">
        <f>COUNTIF(最終品質見解!$C$13:$C$22,AC123)</f>
        <v>0</v>
      </c>
      <c r="AQ123" s="1" t="s">
        <v>168</v>
      </c>
    </row>
    <row r="124" spans="1:43" ht="15.6">
      <c r="A124" s="1">
        <v>140658</v>
      </c>
      <c r="B124" s="1" t="s">
        <v>904</v>
      </c>
      <c r="C124" s="1" t="s">
        <v>905</v>
      </c>
      <c r="F124" s="1" t="s">
        <v>885</v>
      </c>
      <c r="G124" s="1" t="s">
        <v>906</v>
      </c>
      <c r="H124" s="1" t="s">
        <v>1552</v>
      </c>
      <c r="I124" s="1" t="s">
        <v>922</v>
      </c>
      <c r="J124" s="1" t="s">
        <v>922</v>
      </c>
      <c r="K124" s="27">
        <v>45345.492361111108</v>
      </c>
      <c r="M124" s="1" t="s">
        <v>1350</v>
      </c>
      <c r="N124" s="28">
        <v>45324</v>
      </c>
      <c r="O124" s="28">
        <v>45327</v>
      </c>
      <c r="R124" s="1">
        <v>0</v>
      </c>
      <c r="S124" s="1">
        <v>0</v>
      </c>
      <c r="T124" s="1">
        <v>100</v>
      </c>
      <c r="U124" s="27">
        <v>45324.636111111111</v>
      </c>
      <c r="V124" s="27">
        <v>45345.492361111108</v>
      </c>
      <c r="W124" s="1" t="s">
        <v>1101</v>
      </c>
      <c r="Y124" s="1" t="s">
        <v>1553</v>
      </c>
      <c r="Z124" s="1" t="s">
        <v>962</v>
      </c>
      <c r="AA124" s="28">
        <v>45328</v>
      </c>
      <c r="AB124" s="28">
        <v>45338</v>
      </c>
      <c r="AC124" s="1" t="s">
        <v>142</v>
      </c>
      <c r="AD124" s="1" t="s">
        <v>993</v>
      </c>
      <c r="AE124" s="1" t="s">
        <v>938</v>
      </c>
      <c r="AF124" s="1" t="s">
        <v>939</v>
      </c>
      <c r="AG124" s="29">
        <v>1</v>
      </c>
      <c r="AH124" s="1" t="s">
        <v>914</v>
      </c>
      <c r="AI124" s="1" t="s">
        <v>915</v>
      </c>
      <c r="AJ124" s="1" t="s">
        <v>929</v>
      </c>
      <c r="AK124" s="1" t="s">
        <v>1554</v>
      </c>
      <c r="AL124" s="1" t="s">
        <v>1555</v>
      </c>
      <c r="AM124" s="1" t="s">
        <v>919</v>
      </c>
      <c r="AO124" s="1" t="s">
        <v>919</v>
      </c>
      <c r="AP124" s="1">
        <f>COUNTIF(最終品質見解!$C$13:$C$22,AC124)</f>
        <v>0</v>
      </c>
      <c r="AQ124" s="1" t="s">
        <v>165</v>
      </c>
    </row>
    <row r="125" spans="1:43" ht="15.6">
      <c r="A125" s="1">
        <v>140657</v>
      </c>
      <c r="B125" s="1" t="s">
        <v>904</v>
      </c>
      <c r="C125" s="1" t="s">
        <v>905</v>
      </c>
      <c r="F125" s="1" t="s">
        <v>885</v>
      </c>
      <c r="G125" s="1" t="s">
        <v>906</v>
      </c>
      <c r="H125" s="1" t="s">
        <v>1556</v>
      </c>
      <c r="I125" s="1" t="s">
        <v>1101</v>
      </c>
      <c r="J125" s="1" t="s">
        <v>1101</v>
      </c>
      <c r="K125" s="27">
        <v>45337.495138888888</v>
      </c>
      <c r="N125" s="28">
        <v>45324</v>
      </c>
      <c r="O125" s="28">
        <v>45324</v>
      </c>
      <c r="R125" s="1">
        <v>0</v>
      </c>
      <c r="S125" s="1">
        <v>0</v>
      </c>
      <c r="T125" s="1">
        <v>100</v>
      </c>
      <c r="U125" s="27">
        <v>45324.634722222225</v>
      </c>
      <c r="V125" s="27">
        <v>45337.495138888888</v>
      </c>
      <c r="W125" s="1" t="s">
        <v>1101</v>
      </c>
      <c r="Y125" s="1" t="s">
        <v>1557</v>
      </c>
      <c r="Z125" s="1" t="s">
        <v>962</v>
      </c>
      <c r="AA125" s="28">
        <v>45328</v>
      </c>
      <c r="AB125" s="28">
        <v>45328</v>
      </c>
      <c r="AC125" s="1" t="s">
        <v>106</v>
      </c>
      <c r="AD125" s="1" t="s">
        <v>993</v>
      </c>
      <c r="AF125" s="1" t="s">
        <v>939</v>
      </c>
      <c r="AG125" s="29">
        <v>1</v>
      </c>
      <c r="AH125" s="1" t="s">
        <v>994</v>
      </c>
      <c r="AI125" s="1" t="s">
        <v>915</v>
      </c>
      <c r="AJ125" s="1" t="s">
        <v>929</v>
      </c>
      <c r="AK125" s="1" t="s">
        <v>1558</v>
      </c>
      <c r="AL125" s="1" t="s">
        <v>1559</v>
      </c>
      <c r="AM125" s="1" t="s">
        <v>919</v>
      </c>
      <c r="AO125" s="1" t="s">
        <v>919</v>
      </c>
      <c r="AP125" s="1">
        <f>COUNTIF(最終品質見解!$C$13:$C$22,AC125)</f>
        <v>0</v>
      </c>
      <c r="AQ125" s="1" t="s">
        <v>165</v>
      </c>
    </row>
    <row r="126" spans="1:43" ht="15.6">
      <c r="A126" s="1">
        <v>140656</v>
      </c>
      <c r="B126" s="1" t="s">
        <v>904</v>
      </c>
      <c r="C126" s="1" t="s">
        <v>905</v>
      </c>
      <c r="F126" s="1" t="s">
        <v>885</v>
      </c>
      <c r="G126" s="1" t="s">
        <v>906</v>
      </c>
      <c r="H126" s="1" t="s">
        <v>1560</v>
      </c>
      <c r="I126" s="1" t="s">
        <v>1101</v>
      </c>
      <c r="J126" s="1" t="s">
        <v>1101</v>
      </c>
      <c r="K126" s="27">
        <v>45329.598611111112</v>
      </c>
      <c r="N126" s="28">
        <v>45324</v>
      </c>
      <c r="O126" s="28">
        <v>45324</v>
      </c>
      <c r="R126" s="1">
        <v>0</v>
      </c>
      <c r="S126" s="1">
        <v>0</v>
      </c>
      <c r="T126" s="1">
        <v>100</v>
      </c>
      <c r="U126" s="27">
        <v>45324.629861111112</v>
      </c>
      <c r="V126" s="27">
        <v>45329.598611111112</v>
      </c>
      <c r="W126" s="1" t="s">
        <v>1101</v>
      </c>
      <c r="Y126" s="1" t="s">
        <v>1561</v>
      </c>
      <c r="Z126" s="1" t="s">
        <v>962</v>
      </c>
      <c r="AA126" s="28">
        <v>45328</v>
      </c>
      <c r="AB126" s="28">
        <v>45328</v>
      </c>
      <c r="AC126" s="1" t="s">
        <v>106</v>
      </c>
      <c r="AD126" s="1" t="s">
        <v>993</v>
      </c>
      <c r="AF126" s="1" t="s">
        <v>939</v>
      </c>
      <c r="AG126" s="29">
        <v>0.9</v>
      </c>
      <c r="AH126" s="1" t="s">
        <v>994</v>
      </c>
      <c r="AI126" s="1" t="s">
        <v>915</v>
      </c>
      <c r="AJ126" s="1" t="s">
        <v>929</v>
      </c>
      <c r="AK126" s="1" t="s">
        <v>1562</v>
      </c>
      <c r="AL126" s="1" t="s">
        <v>1563</v>
      </c>
      <c r="AM126" s="1" t="s">
        <v>919</v>
      </c>
      <c r="AO126" s="1" t="s">
        <v>919</v>
      </c>
      <c r="AP126" s="1">
        <f>COUNTIF(最終品質見解!$C$13:$C$22,AC126)</f>
        <v>0</v>
      </c>
      <c r="AQ126" s="1" t="s">
        <v>174</v>
      </c>
    </row>
    <row r="127" spans="1:43" ht="15.6">
      <c r="A127" s="1">
        <v>140649</v>
      </c>
      <c r="B127" s="1" t="s">
        <v>904</v>
      </c>
      <c r="C127" s="1" t="s">
        <v>905</v>
      </c>
      <c r="F127" s="1" t="s">
        <v>885</v>
      </c>
      <c r="G127" s="1" t="s">
        <v>906</v>
      </c>
      <c r="H127" s="1" t="s">
        <v>1564</v>
      </c>
      <c r="I127" s="1" t="s">
        <v>1101</v>
      </c>
      <c r="J127" s="1" t="s">
        <v>1101</v>
      </c>
      <c r="K127" s="27">
        <v>45329.601388888892</v>
      </c>
      <c r="N127" s="28">
        <v>45324</v>
      </c>
      <c r="O127" s="28">
        <v>45324</v>
      </c>
      <c r="R127" s="1">
        <v>0</v>
      </c>
      <c r="S127" s="1">
        <v>0</v>
      </c>
      <c r="T127" s="1">
        <v>100</v>
      </c>
      <c r="U127" s="27">
        <v>45324.604861111111</v>
      </c>
      <c r="V127" s="27">
        <v>45329.601388888892</v>
      </c>
      <c r="W127" s="1" t="s">
        <v>1101</v>
      </c>
      <c r="Y127" s="1" t="s">
        <v>1565</v>
      </c>
      <c r="Z127" s="1" t="s">
        <v>962</v>
      </c>
      <c r="AA127" s="28">
        <v>45328</v>
      </c>
      <c r="AB127" s="28">
        <v>45328</v>
      </c>
      <c r="AC127" s="1" t="s">
        <v>106</v>
      </c>
      <c r="AD127" s="1" t="s">
        <v>993</v>
      </c>
      <c r="AF127" s="1" t="s">
        <v>939</v>
      </c>
      <c r="AG127" s="29">
        <v>1</v>
      </c>
      <c r="AH127" s="1" t="s">
        <v>994</v>
      </c>
      <c r="AI127" s="1" t="s">
        <v>915</v>
      </c>
      <c r="AJ127" s="1" t="s">
        <v>929</v>
      </c>
      <c r="AK127" s="1" t="s">
        <v>1566</v>
      </c>
      <c r="AL127" s="1" t="s">
        <v>1567</v>
      </c>
      <c r="AM127" s="1" t="s">
        <v>919</v>
      </c>
      <c r="AO127" s="1" t="s">
        <v>919</v>
      </c>
      <c r="AP127" s="1">
        <f>COUNTIF(最終品質見解!$C$13:$C$22,AC127)</f>
        <v>0</v>
      </c>
      <c r="AQ127" s="1" t="s">
        <v>168</v>
      </c>
    </row>
    <row r="128" spans="1:43" ht="15.6">
      <c r="A128" s="1">
        <v>140639</v>
      </c>
      <c r="B128" s="1" t="s">
        <v>904</v>
      </c>
      <c r="C128" s="1" t="s">
        <v>905</v>
      </c>
      <c r="F128" s="1" t="s">
        <v>885</v>
      </c>
      <c r="G128" s="1" t="s">
        <v>906</v>
      </c>
      <c r="H128" s="1" t="s">
        <v>1568</v>
      </c>
      <c r="I128" s="1" t="s">
        <v>1101</v>
      </c>
      <c r="J128" s="1" t="s">
        <v>1101</v>
      </c>
      <c r="K128" s="27">
        <v>45329.49722222222</v>
      </c>
      <c r="N128" s="28">
        <v>45324</v>
      </c>
      <c r="O128" s="28">
        <v>45324</v>
      </c>
      <c r="R128" s="1">
        <v>0</v>
      </c>
      <c r="S128" s="1">
        <v>0</v>
      </c>
      <c r="T128" s="1">
        <v>100</v>
      </c>
      <c r="U128" s="27">
        <v>45324.581250000003</v>
      </c>
      <c r="V128" s="27">
        <v>45329.49722222222</v>
      </c>
      <c r="W128" s="1" t="s">
        <v>1101</v>
      </c>
      <c r="Y128" s="1" t="s">
        <v>1569</v>
      </c>
      <c r="Z128" s="1" t="s">
        <v>962</v>
      </c>
      <c r="AA128" s="28">
        <v>45328</v>
      </c>
      <c r="AB128" s="28">
        <v>45329</v>
      </c>
      <c r="AC128" s="1" t="s">
        <v>104</v>
      </c>
      <c r="AD128" s="1" t="s">
        <v>993</v>
      </c>
      <c r="AF128" s="1" t="s">
        <v>939</v>
      </c>
      <c r="AG128" s="29">
        <v>1</v>
      </c>
      <c r="AH128" s="1" t="s">
        <v>914</v>
      </c>
      <c r="AI128" s="1" t="s">
        <v>928</v>
      </c>
      <c r="AJ128" s="1" t="s">
        <v>929</v>
      </c>
      <c r="AK128" s="1" t="s">
        <v>1570</v>
      </c>
      <c r="AL128" s="1" t="s">
        <v>1571</v>
      </c>
      <c r="AM128" s="1" t="s">
        <v>919</v>
      </c>
      <c r="AO128" s="1" t="s">
        <v>919</v>
      </c>
      <c r="AP128" s="1">
        <f>COUNTIF(最終品質見解!$C$13:$C$22,AC128)</f>
        <v>0</v>
      </c>
      <c r="AQ128" s="1" t="s">
        <v>168</v>
      </c>
    </row>
    <row r="129" spans="1:43" ht="15.6">
      <c r="A129" s="1">
        <v>140603</v>
      </c>
      <c r="B129" s="1" t="s">
        <v>904</v>
      </c>
      <c r="C129" s="1" t="s">
        <v>905</v>
      </c>
      <c r="F129" s="1" t="s">
        <v>885</v>
      </c>
      <c r="G129" s="1" t="s">
        <v>906</v>
      </c>
      <c r="H129" s="1" t="s">
        <v>1572</v>
      </c>
      <c r="I129" s="1" t="s">
        <v>1101</v>
      </c>
      <c r="J129" s="1" t="s">
        <v>1101</v>
      </c>
      <c r="K129" s="27">
        <v>45337.385416666664</v>
      </c>
      <c r="N129" s="28">
        <v>45324</v>
      </c>
      <c r="O129" s="28">
        <v>45324</v>
      </c>
      <c r="P129" s="1">
        <v>2</v>
      </c>
      <c r="Q129" s="1">
        <v>2</v>
      </c>
      <c r="R129" s="1">
        <v>0</v>
      </c>
      <c r="S129" s="1">
        <v>0</v>
      </c>
      <c r="T129" s="1">
        <v>100</v>
      </c>
      <c r="U129" s="27">
        <v>45324.445138888892</v>
      </c>
      <c r="V129" s="27">
        <v>45337.379861111112</v>
      </c>
      <c r="W129" s="1" t="s">
        <v>1101</v>
      </c>
      <c r="Y129" s="1" t="s">
        <v>1573</v>
      </c>
      <c r="Z129" s="1" t="s">
        <v>962</v>
      </c>
      <c r="AA129" s="28">
        <v>45327</v>
      </c>
      <c r="AB129" s="28">
        <v>45327</v>
      </c>
      <c r="AC129" s="1" t="s">
        <v>104</v>
      </c>
      <c r="AD129" s="1" t="s">
        <v>993</v>
      </c>
      <c r="AF129" s="1" t="s">
        <v>939</v>
      </c>
      <c r="AG129" s="29">
        <v>1</v>
      </c>
      <c r="AH129" s="1" t="s">
        <v>914</v>
      </c>
      <c r="AI129" s="1" t="s">
        <v>928</v>
      </c>
      <c r="AJ129" s="1" t="s">
        <v>929</v>
      </c>
      <c r="AK129" s="1" t="s">
        <v>1574</v>
      </c>
      <c r="AL129" s="1" t="s">
        <v>1575</v>
      </c>
      <c r="AM129" s="1" t="s">
        <v>919</v>
      </c>
      <c r="AO129" s="1" t="s">
        <v>919</v>
      </c>
      <c r="AP129" s="1">
        <f>COUNTIF(最終品質見解!$C$13:$C$22,AC129)</f>
        <v>0</v>
      </c>
      <c r="AQ129" s="1" t="s">
        <v>162</v>
      </c>
    </row>
    <row r="130" spans="1:43" ht="15.6">
      <c r="A130" s="1">
        <v>140571</v>
      </c>
      <c r="B130" s="1" t="s">
        <v>904</v>
      </c>
      <c r="C130" s="1" t="s">
        <v>905</v>
      </c>
      <c r="F130" s="1" t="s">
        <v>885</v>
      </c>
      <c r="G130" s="1" t="s">
        <v>906</v>
      </c>
      <c r="H130" s="1" t="s">
        <v>1576</v>
      </c>
      <c r="I130" s="1" t="s">
        <v>1101</v>
      </c>
      <c r="J130" s="1" t="s">
        <v>1101</v>
      </c>
      <c r="K130" s="27">
        <v>45329.702777777777</v>
      </c>
      <c r="N130" s="28">
        <v>45323</v>
      </c>
      <c r="O130" s="28">
        <v>45324</v>
      </c>
      <c r="R130" s="1">
        <v>0</v>
      </c>
      <c r="S130" s="1">
        <v>0</v>
      </c>
      <c r="T130" s="1">
        <v>100</v>
      </c>
      <c r="U130" s="27">
        <v>45323.711111111108</v>
      </c>
      <c r="V130" s="27">
        <v>45329.702777777777</v>
      </c>
      <c r="W130" s="1" t="s">
        <v>1101</v>
      </c>
      <c r="Y130" s="1" t="s">
        <v>1577</v>
      </c>
      <c r="Z130" s="1" t="s">
        <v>962</v>
      </c>
      <c r="AA130" s="28">
        <v>45327</v>
      </c>
      <c r="AB130" s="28">
        <v>45327</v>
      </c>
      <c r="AC130" s="1" t="s">
        <v>107</v>
      </c>
      <c r="AD130" s="1" t="s">
        <v>993</v>
      </c>
      <c r="AF130" s="1" t="s">
        <v>939</v>
      </c>
      <c r="AG130" s="29">
        <v>1</v>
      </c>
      <c r="AH130" s="1" t="s">
        <v>994</v>
      </c>
      <c r="AI130" s="1" t="s">
        <v>928</v>
      </c>
      <c r="AJ130" s="1" t="s">
        <v>929</v>
      </c>
      <c r="AK130" s="1" t="s">
        <v>1540</v>
      </c>
      <c r="AL130" s="1" t="s">
        <v>1541</v>
      </c>
      <c r="AM130" s="1" t="s">
        <v>919</v>
      </c>
      <c r="AO130" s="1" t="s">
        <v>919</v>
      </c>
      <c r="AP130" s="1">
        <f>COUNTIF(最終品質見解!$C$13:$C$22,AC130)</f>
        <v>0</v>
      </c>
      <c r="AQ130" s="1" t="s">
        <v>168</v>
      </c>
    </row>
    <row r="131" spans="1:43" ht="15.6">
      <c r="A131" s="1">
        <v>140570</v>
      </c>
      <c r="B131" s="1" t="s">
        <v>904</v>
      </c>
      <c r="C131" s="1" t="s">
        <v>905</v>
      </c>
      <c r="F131" s="1" t="s">
        <v>885</v>
      </c>
      <c r="G131" s="1" t="s">
        <v>906</v>
      </c>
      <c r="H131" s="1" t="s">
        <v>1579</v>
      </c>
      <c r="I131" s="1" t="s">
        <v>1101</v>
      </c>
      <c r="J131" s="1" t="s">
        <v>1101</v>
      </c>
      <c r="K131" s="27">
        <v>45337.488888888889</v>
      </c>
      <c r="N131" s="28">
        <v>45323</v>
      </c>
      <c r="O131" s="28">
        <v>45323</v>
      </c>
      <c r="R131" s="1">
        <v>0</v>
      </c>
      <c r="S131" s="1">
        <v>0</v>
      </c>
      <c r="T131" s="1">
        <v>100</v>
      </c>
      <c r="U131" s="27">
        <v>45323.702777777777</v>
      </c>
      <c r="V131" s="27">
        <v>45337.488888888889</v>
      </c>
      <c r="W131" s="1" t="s">
        <v>1101</v>
      </c>
      <c r="Y131" s="1" t="s">
        <v>1580</v>
      </c>
      <c r="Z131" s="1" t="s">
        <v>962</v>
      </c>
      <c r="AA131" s="28">
        <v>45327</v>
      </c>
      <c r="AB131" s="28">
        <v>45327</v>
      </c>
      <c r="AC131" s="1" t="s">
        <v>107</v>
      </c>
      <c r="AD131" s="1" t="s">
        <v>993</v>
      </c>
      <c r="AF131" s="1" t="s">
        <v>939</v>
      </c>
      <c r="AG131" s="29">
        <v>1</v>
      </c>
      <c r="AH131" s="1" t="s">
        <v>994</v>
      </c>
      <c r="AI131" s="1" t="s">
        <v>928</v>
      </c>
      <c r="AJ131" s="1" t="s">
        <v>929</v>
      </c>
      <c r="AK131" s="1" t="s">
        <v>1540</v>
      </c>
      <c r="AL131" s="1" t="s">
        <v>1541</v>
      </c>
      <c r="AM131" s="1" t="s">
        <v>919</v>
      </c>
      <c r="AO131" s="1" t="s">
        <v>919</v>
      </c>
      <c r="AP131" s="1">
        <f>COUNTIF(最終品質見解!$C$13:$C$22,AC131)</f>
        <v>0</v>
      </c>
      <c r="AQ131" s="1" t="s">
        <v>168</v>
      </c>
    </row>
    <row r="132" spans="1:43" ht="15.6">
      <c r="A132" s="1">
        <v>140565</v>
      </c>
      <c r="B132" s="1" t="s">
        <v>904</v>
      </c>
      <c r="C132" s="1" t="s">
        <v>905</v>
      </c>
      <c r="F132" s="1" t="s">
        <v>885</v>
      </c>
      <c r="G132" s="1" t="s">
        <v>1581</v>
      </c>
      <c r="H132" s="1" t="s">
        <v>1582</v>
      </c>
      <c r="I132" s="1" t="s">
        <v>922</v>
      </c>
      <c r="J132" s="1" t="s">
        <v>981</v>
      </c>
      <c r="K132" s="27">
        <v>45344.490972222222</v>
      </c>
      <c r="M132" s="1" t="s">
        <v>1350</v>
      </c>
      <c r="N132" s="28">
        <v>45323</v>
      </c>
      <c r="O132" s="28">
        <v>45329</v>
      </c>
      <c r="R132" s="1">
        <v>0</v>
      </c>
      <c r="S132" s="1">
        <v>0</v>
      </c>
      <c r="T132" s="1">
        <v>100</v>
      </c>
      <c r="U132" s="27">
        <v>45323.657638888886</v>
      </c>
      <c r="V132" s="27">
        <v>45344.490972222222</v>
      </c>
      <c r="W132" s="1" t="s">
        <v>922</v>
      </c>
      <c r="Y132" s="1" t="s">
        <v>1583</v>
      </c>
      <c r="Z132" s="1" t="s">
        <v>1046</v>
      </c>
      <c r="AA132" s="28">
        <v>45344</v>
      </c>
      <c r="AB132" s="28">
        <v>45344</v>
      </c>
      <c r="AC132" s="1" t="s">
        <v>57</v>
      </c>
      <c r="AD132" s="1" t="s">
        <v>983</v>
      </c>
      <c r="AE132" s="1" t="s">
        <v>938</v>
      </c>
      <c r="AF132" s="1" t="s">
        <v>939</v>
      </c>
      <c r="AG132" s="29">
        <v>1</v>
      </c>
      <c r="AH132" s="1" t="s">
        <v>928</v>
      </c>
      <c r="AI132" s="1" t="s">
        <v>928</v>
      </c>
      <c r="AJ132" s="1" t="s">
        <v>929</v>
      </c>
      <c r="AK132" s="1" t="s">
        <v>1584</v>
      </c>
      <c r="AL132" s="1" t="s">
        <v>1584</v>
      </c>
      <c r="AM132" s="1" t="s">
        <v>919</v>
      </c>
      <c r="AO132" s="1" t="s">
        <v>919</v>
      </c>
      <c r="AP132" s="1">
        <f>COUNTIF(最終品質見解!$C$13:$C$22,AC132)</f>
        <v>0</v>
      </c>
      <c r="AQ132" s="1" t="s">
        <v>174</v>
      </c>
    </row>
    <row r="133" spans="1:43" ht="15.6">
      <c r="A133" s="1">
        <v>140559</v>
      </c>
      <c r="B133" s="1" t="s">
        <v>904</v>
      </c>
      <c r="C133" s="1" t="s">
        <v>905</v>
      </c>
      <c r="F133" s="1" t="s">
        <v>885</v>
      </c>
      <c r="G133" s="1" t="s">
        <v>906</v>
      </c>
      <c r="H133" s="1" t="s">
        <v>1585</v>
      </c>
      <c r="I133" s="1" t="s">
        <v>1101</v>
      </c>
      <c r="J133" s="1" t="s">
        <v>1101</v>
      </c>
      <c r="K133" s="27">
        <v>45337.419444444444</v>
      </c>
      <c r="N133" s="28">
        <v>45323</v>
      </c>
      <c r="O133" s="28">
        <v>45323</v>
      </c>
      <c r="R133" s="1">
        <v>0</v>
      </c>
      <c r="S133" s="1">
        <v>0</v>
      </c>
      <c r="T133" s="1">
        <v>100</v>
      </c>
      <c r="U133" s="27">
        <v>45323.603472222225</v>
      </c>
      <c r="V133" s="27">
        <v>45337.419444444444</v>
      </c>
      <c r="W133" s="1" t="s">
        <v>1101</v>
      </c>
      <c r="Z133" s="1" t="s">
        <v>962</v>
      </c>
      <c r="AA133" s="28">
        <v>45327</v>
      </c>
      <c r="AB133" s="28">
        <v>45327</v>
      </c>
      <c r="AC133" s="1" t="s">
        <v>105</v>
      </c>
      <c r="AD133" s="1" t="s">
        <v>993</v>
      </c>
      <c r="AF133" s="1" t="s">
        <v>939</v>
      </c>
      <c r="AG133" s="29">
        <v>1</v>
      </c>
      <c r="AH133" s="1" t="s">
        <v>994</v>
      </c>
      <c r="AI133" s="1" t="s">
        <v>928</v>
      </c>
      <c r="AJ133" s="1" t="s">
        <v>929</v>
      </c>
      <c r="AK133" s="1" t="s">
        <v>1540</v>
      </c>
      <c r="AL133" s="1" t="s">
        <v>1541</v>
      </c>
      <c r="AM133" s="1" t="s">
        <v>919</v>
      </c>
      <c r="AO133" s="1" t="s">
        <v>919</v>
      </c>
      <c r="AP133" s="1">
        <f>COUNTIF(最終品質見解!$C$13:$C$22,AC133)</f>
        <v>0</v>
      </c>
      <c r="AQ133" s="1" t="s">
        <v>168</v>
      </c>
    </row>
    <row r="134" spans="1:43" ht="15.6">
      <c r="A134" s="1">
        <v>140535</v>
      </c>
      <c r="B134" s="1" t="s">
        <v>904</v>
      </c>
      <c r="C134" s="1" t="s">
        <v>905</v>
      </c>
      <c r="F134" s="1" t="s">
        <v>885</v>
      </c>
      <c r="G134" s="1" t="s">
        <v>906</v>
      </c>
      <c r="H134" s="1" t="s">
        <v>1586</v>
      </c>
      <c r="I134" s="1" t="s">
        <v>1101</v>
      </c>
      <c r="J134" s="1" t="s">
        <v>1101</v>
      </c>
      <c r="K134" s="27">
        <v>45337.379861111112</v>
      </c>
      <c r="N134" s="28">
        <v>45322</v>
      </c>
      <c r="O134" s="28">
        <v>45323</v>
      </c>
      <c r="R134" s="1">
        <v>1</v>
      </c>
      <c r="S134" s="1">
        <v>1</v>
      </c>
      <c r="T134" s="1">
        <v>100</v>
      </c>
      <c r="U134" s="27">
        <v>45323.445138888892</v>
      </c>
      <c r="V134" s="27">
        <v>45337.379861111112</v>
      </c>
      <c r="W134" s="1" t="s">
        <v>1101</v>
      </c>
      <c r="Y134" s="1" t="s">
        <v>1587</v>
      </c>
      <c r="Z134" s="1" t="s">
        <v>962</v>
      </c>
      <c r="AA134" s="28">
        <v>45327</v>
      </c>
      <c r="AB134" s="28">
        <v>45328</v>
      </c>
      <c r="AC134" s="1" t="s">
        <v>104</v>
      </c>
      <c r="AD134" s="1" t="s">
        <v>993</v>
      </c>
      <c r="AF134" s="1" t="s">
        <v>939</v>
      </c>
      <c r="AG134" s="29">
        <v>1</v>
      </c>
      <c r="AH134" s="1" t="s">
        <v>994</v>
      </c>
      <c r="AI134" s="1" t="s">
        <v>915</v>
      </c>
      <c r="AJ134" s="1" t="s">
        <v>929</v>
      </c>
      <c r="AK134" s="1" t="s">
        <v>1588</v>
      </c>
      <c r="AL134" s="1" t="s">
        <v>1589</v>
      </c>
      <c r="AM134" s="1" t="s">
        <v>919</v>
      </c>
      <c r="AO134" s="1" t="s">
        <v>919</v>
      </c>
      <c r="AP134" s="1">
        <f>COUNTIF(最終品質見解!$C$13:$C$22,AC134)</f>
        <v>0</v>
      </c>
      <c r="AQ134" s="1" t="s">
        <v>168</v>
      </c>
    </row>
    <row r="135" spans="1:43" ht="15.6">
      <c r="A135" s="1">
        <v>140444</v>
      </c>
      <c r="B135" s="1" t="s">
        <v>904</v>
      </c>
      <c r="C135" s="1" t="s">
        <v>905</v>
      </c>
      <c r="F135" s="1" t="s">
        <v>885</v>
      </c>
      <c r="G135" s="1" t="s">
        <v>1042</v>
      </c>
      <c r="H135" s="1" t="s">
        <v>1590</v>
      </c>
      <c r="I135" s="1" t="s">
        <v>922</v>
      </c>
      <c r="J135" s="1" t="s">
        <v>922</v>
      </c>
      <c r="K135" s="27">
        <v>45345.689583333333</v>
      </c>
      <c r="M135" s="1" t="s">
        <v>1082</v>
      </c>
      <c r="N135" s="28">
        <v>45322</v>
      </c>
      <c r="O135" s="28">
        <v>45324</v>
      </c>
      <c r="R135" s="1">
        <v>0</v>
      </c>
      <c r="S135" s="1">
        <v>0</v>
      </c>
      <c r="T135" s="1">
        <v>100</v>
      </c>
      <c r="U135" s="27">
        <v>45322.479861111111</v>
      </c>
      <c r="V135" s="27">
        <v>45345.689583333333</v>
      </c>
      <c r="W135" s="1" t="s">
        <v>1101</v>
      </c>
      <c r="Y135" s="1" t="s">
        <v>1591</v>
      </c>
      <c r="Z135" s="1" t="s">
        <v>962</v>
      </c>
      <c r="AA135" s="28">
        <v>45322</v>
      </c>
      <c r="AB135" s="28">
        <v>45322</v>
      </c>
      <c r="AC135" s="1" t="s">
        <v>72</v>
      </c>
      <c r="AD135" s="1" t="s">
        <v>993</v>
      </c>
      <c r="AE135" s="1" t="s">
        <v>952</v>
      </c>
      <c r="AF135" s="1" t="s">
        <v>927</v>
      </c>
      <c r="AG135" s="29">
        <v>1</v>
      </c>
      <c r="AH135" s="1" t="s">
        <v>914</v>
      </c>
      <c r="AI135" s="1" t="s">
        <v>915</v>
      </c>
      <c r="AJ135" s="1" t="s">
        <v>929</v>
      </c>
      <c r="AK135" s="1" t="s">
        <v>1592</v>
      </c>
      <c r="AL135" s="1" t="s">
        <v>1593</v>
      </c>
      <c r="AM135" s="1" t="s">
        <v>919</v>
      </c>
      <c r="AO135" s="1" t="s">
        <v>919</v>
      </c>
      <c r="AP135" s="1">
        <f>COUNTIF(最終品質見解!$C$13:$C$22,AC135)</f>
        <v>0</v>
      </c>
      <c r="AQ135" s="1" t="s">
        <v>180</v>
      </c>
    </row>
    <row r="136" spans="1:43" ht="15.75" customHeight="1">
      <c r="A136" s="1">
        <v>140433</v>
      </c>
      <c r="B136" s="1" t="s">
        <v>904</v>
      </c>
      <c r="C136" s="1" t="s">
        <v>905</v>
      </c>
      <c r="F136" s="1" t="s">
        <v>885</v>
      </c>
      <c r="G136" s="1" t="s">
        <v>906</v>
      </c>
      <c r="H136" s="1" t="s">
        <v>1594</v>
      </c>
      <c r="I136" s="1" t="s">
        <v>1101</v>
      </c>
      <c r="J136" s="1" t="s">
        <v>1101</v>
      </c>
      <c r="K136" s="27">
        <v>45329.490972222222</v>
      </c>
      <c r="N136" s="28">
        <v>45323</v>
      </c>
      <c r="O136" s="28">
        <v>45323</v>
      </c>
      <c r="R136" s="1">
        <v>0</v>
      </c>
      <c r="S136" s="1">
        <v>0</v>
      </c>
      <c r="T136" s="1">
        <v>100</v>
      </c>
      <c r="U136" s="27">
        <v>45322.427083333336</v>
      </c>
      <c r="V136" s="27">
        <v>45329.490972222222</v>
      </c>
      <c r="W136" s="1" t="s">
        <v>1101</v>
      </c>
      <c r="Z136" s="1" t="s">
        <v>962</v>
      </c>
      <c r="AA136" s="28">
        <v>45323</v>
      </c>
      <c r="AB136" s="28">
        <v>45323</v>
      </c>
      <c r="AC136" s="1" t="s">
        <v>145</v>
      </c>
      <c r="AD136" s="1" t="s">
        <v>993</v>
      </c>
      <c r="AF136" s="1" t="s">
        <v>939</v>
      </c>
      <c r="AG136" s="29">
        <v>1</v>
      </c>
      <c r="AH136" s="1" t="s">
        <v>914</v>
      </c>
      <c r="AI136" s="1" t="s">
        <v>928</v>
      </c>
      <c r="AJ136" s="1" t="s">
        <v>929</v>
      </c>
      <c r="AK136" s="1" t="s">
        <v>1595</v>
      </c>
      <c r="AL136" s="1" t="s">
        <v>1545</v>
      </c>
      <c r="AM136" s="1" t="s">
        <v>919</v>
      </c>
      <c r="AO136" s="1" t="s">
        <v>919</v>
      </c>
      <c r="AP136" s="1">
        <f>COUNTIF(最終品質見解!$C$13:$C$22,AC136)</f>
        <v>0</v>
      </c>
      <c r="AQ136" s="1" t="s">
        <v>165</v>
      </c>
    </row>
    <row r="137" spans="1:43" ht="15.6">
      <c r="A137" s="1">
        <v>140417</v>
      </c>
      <c r="B137" s="1" t="s">
        <v>904</v>
      </c>
      <c r="C137" s="1" t="s">
        <v>905</v>
      </c>
      <c r="F137" s="1" t="s">
        <v>885</v>
      </c>
      <c r="G137" s="1" t="s">
        <v>906</v>
      </c>
      <c r="H137" s="1" t="s">
        <v>1596</v>
      </c>
      <c r="I137" s="1" t="s">
        <v>922</v>
      </c>
      <c r="J137" s="1" t="s">
        <v>922</v>
      </c>
      <c r="K137" s="27">
        <v>45345.681250000001</v>
      </c>
      <c r="M137" s="1" t="s">
        <v>1350</v>
      </c>
      <c r="N137" s="28">
        <v>45321</v>
      </c>
      <c r="O137" s="28">
        <v>45327</v>
      </c>
      <c r="R137" s="1">
        <v>1</v>
      </c>
      <c r="S137" s="1">
        <v>1</v>
      </c>
      <c r="T137" s="1">
        <v>100</v>
      </c>
      <c r="U137" s="27">
        <v>45321.745138888888</v>
      </c>
      <c r="V137" s="27">
        <v>45345.681250000001</v>
      </c>
      <c r="W137" s="1" t="s">
        <v>1101</v>
      </c>
      <c r="Y137" s="1" t="s">
        <v>1597</v>
      </c>
      <c r="Z137" s="1" t="s">
        <v>924</v>
      </c>
      <c r="AA137" s="28">
        <v>45324</v>
      </c>
      <c r="AB137" s="28">
        <v>45324</v>
      </c>
      <c r="AC137" s="1" t="s">
        <v>137</v>
      </c>
      <c r="AD137" s="1" t="s">
        <v>993</v>
      </c>
      <c r="AE137" s="1" t="s">
        <v>938</v>
      </c>
      <c r="AF137" s="1" t="s">
        <v>939</v>
      </c>
      <c r="AG137" s="29">
        <v>1</v>
      </c>
      <c r="AH137" s="1" t="s">
        <v>994</v>
      </c>
      <c r="AI137" s="1" t="s">
        <v>928</v>
      </c>
      <c r="AJ137" s="1" t="s">
        <v>929</v>
      </c>
      <c r="AK137" s="1" t="s">
        <v>1598</v>
      </c>
      <c r="AL137" s="1" t="s">
        <v>1599</v>
      </c>
      <c r="AM137" s="1" t="s">
        <v>919</v>
      </c>
      <c r="AO137" s="1" t="s">
        <v>919</v>
      </c>
      <c r="AP137" s="1">
        <f>COUNTIF(最終品質見解!$C$13:$C$22,AC137)</f>
        <v>0</v>
      </c>
      <c r="AQ137" s="1" t="s">
        <v>168</v>
      </c>
    </row>
    <row r="138" spans="1:43" ht="15.6">
      <c r="A138" s="1">
        <v>140416</v>
      </c>
      <c r="B138" s="1" t="s">
        <v>904</v>
      </c>
      <c r="C138" s="1" t="s">
        <v>905</v>
      </c>
      <c r="F138" s="1" t="s">
        <v>885</v>
      </c>
      <c r="G138" s="1" t="s">
        <v>906</v>
      </c>
      <c r="H138" s="1" t="s">
        <v>1600</v>
      </c>
      <c r="I138" s="1" t="s">
        <v>922</v>
      </c>
      <c r="J138" s="1" t="s">
        <v>922</v>
      </c>
      <c r="K138" s="27">
        <v>45329.691666666666</v>
      </c>
      <c r="M138" s="1" t="s">
        <v>1350</v>
      </c>
      <c r="N138" s="28">
        <v>45321</v>
      </c>
      <c r="O138" s="28">
        <v>45327</v>
      </c>
      <c r="P138" s="1">
        <v>2</v>
      </c>
      <c r="Q138" s="1">
        <v>2</v>
      </c>
      <c r="R138" s="1">
        <v>2</v>
      </c>
      <c r="S138" s="1">
        <v>2</v>
      </c>
      <c r="T138" s="1">
        <v>100</v>
      </c>
      <c r="U138" s="27">
        <v>45321.740277777775</v>
      </c>
      <c r="V138" s="27">
        <v>45329.691666666666</v>
      </c>
      <c r="W138" s="1" t="s">
        <v>922</v>
      </c>
      <c r="Y138" s="1" t="s">
        <v>1601</v>
      </c>
      <c r="Z138" s="1" t="s">
        <v>1046</v>
      </c>
      <c r="AA138" s="28">
        <v>45323</v>
      </c>
      <c r="AB138" s="28">
        <v>45324</v>
      </c>
      <c r="AC138" s="1" t="s">
        <v>136</v>
      </c>
      <c r="AD138" s="1" t="s">
        <v>993</v>
      </c>
      <c r="AE138" s="1" t="s">
        <v>938</v>
      </c>
      <c r="AF138" s="1" t="s">
        <v>939</v>
      </c>
      <c r="AG138" s="29">
        <v>1</v>
      </c>
      <c r="AH138" s="1" t="s">
        <v>914</v>
      </c>
      <c r="AI138" s="1" t="s">
        <v>928</v>
      </c>
      <c r="AJ138" s="1" t="s">
        <v>929</v>
      </c>
      <c r="AK138" s="1" t="s">
        <v>1602</v>
      </c>
      <c r="AL138" s="1" t="s">
        <v>1575</v>
      </c>
      <c r="AM138" s="1" t="s">
        <v>919</v>
      </c>
      <c r="AO138" s="1" t="s">
        <v>919</v>
      </c>
      <c r="AP138" s="1">
        <f>COUNTIF(最終品質見解!$C$13:$C$22,AC138)</f>
        <v>0</v>
      </c>
      <c r="AQ138" s="1" t="s">
        <v>162</v>
      </c>
    </row>
    <row r="139" spans="1:43" ht="15.6">
      <c r="A139" s="1">
        <v>140412</v>
      </c>
      <c r="B139" s="1" t="s">
        <v>904</v>
      </c>
      <c r="C139" s="1" t="s">
        <v>905</v>
      </c>
      <c r="F139" s="1" t="s">
        <v>885</v>
      </c>
      <c r="G139" s="1" t="s">
        <v>906</v>
      </c>
      <c r="H139" s="1" t="s">
        <v>1603</v>
      </c>
      <c r="I139" s="1" t="s">
        <v>922</v>
      </c>
      <c r="J139" s="1" t="s">
        <v>922</v>
      </c>
      <c r="K139" s="27">
        <v>45329.694444444445</v>
      </c>
      <c r="M139" s="1" t="s">
        <v>1350</v>
      </c>
      <c r="N139" s="28">
        <v>45321</v>
      </c>
      <c r="O139" s="28">
        <v>45327</v>
      </c>
      <c r="P139" s="1">
        <v>0.5</v>
      </c>
      <c r="Q139" s="1">
        <v>0.5</v>
      </c>
      <c r="R139" s="1">
        <v>1</v>
      </c>
      <c r="S139" s="1">
        <v>1</v>
      </c>
      <c r="T139" s="1">
        <v>100</v>
      </c>
      <c r="U139" s="27">
        <v>45321.719444444447</v>
      </c>
      <c r="V139" s="27">
        <v>45329.694444444445</v>
      </c>
      <c r="W139" s="1" t="s">
        <v>922</v>
      </c>
      <c r="Y139" s="1" t="s">
        <v>1604</v>
      </c>
      <c r="Z139" s="1" t="s">
        <v>962</v>
      </c>
      <c r="AA139" s="28">
        <v>45324</v>
      </c>
      <c r="AB139" s="28">
        <v>45324</v>
      </c>
      <c r="AC139" s="1" t="s">
        <v>136</v>
      </c>
      <c r="AD139" s="1" t="s">
        <v>993</v>
      </c>
      <c r="AE139" s="1" t="s">
        <v>938</v>
      </c>
      <c r="AF139" s="1" t="s">
        <v>939</v>
      </c>
      <c r="AG139" s="29">
        <v>1</v>
      </c>
      <c r="AH139" s="1" t="s">
        <v>914</v>
      </c>
      <c r="AI139" s="1" t="s">
        <v>928</v>
      </c>
      <c r="AJ139" s="1" t="s">
        <v>929</v>
      </c>
      <c r="AK139" s="1" t="s">
        <v>1605</v>
      </c>
      <c r="AL139" s="1" t="s">
        <v>1606</v>
      </c>
      <c r="AM139" s="1" t="s">
        <v>919</v>
      </c>
      <c r="AO139" s="1" t="s">
        <v>919</v>
      </c>
      <c r="AP139" s="1">
        <f>COUNTIF(最終品質見解!$C$13:$C$22,AC139)</f>
        <v>0</v>
      </c>
      <c r="AQ139" s="1" t="s">
        <v>174</v>
      </c>
    </row>
    <row r="140" spans="1:43" ht="15.6">
      <c r="A140" s="1">
        <v>140410</v>
      </c>
      <c r="B140" s="1" t="s">
        <v>904</v>
      </c>
      <c r="C140" s="1" t="s">
        <v>905</v>
      </c>
      <c r="F140" s="1" t="s">
        <v>885</v>
      </c>
      <c r="G140" s="1" t="s">
        <v>906</v>
      </c>
      <c r="H140" s="1" t="s">
        <v>1607</v>
      </c>
      <c r="I140" s="1" t="s">
        <v>922</v>
      </c>
      <c r="J140" s="1" t="s">
        <v>922</v>
      </c>
      <c r="K140" s="27">
        <v>45329.692361111112</v>
      </c>
      <c r="M140" s="1" t="s">
        <v>1350</v>
      </c>
      <c r="N140" s="28">
        <v>45321</v>
      </c>
      <c r="O140" s="28">
        <v>45327</v>
      </c>
      <c r="P140" s="1">
        <v>2</v>
      </c>
      <c r="Q140" s="1">
        <v>2</v>
      </c>
      <c r="R140" s="1">
        <v>2</v>
      </c>
      <c r="S140" s="1">
        <v>2</v>
      </c>
      <c r="T140" s="1">
        <v>100</v>
      </c>
      <c r="U140" s="27">
        <v>45321.714583333334</v>
      </c>
      <c r="V140" s="27">
        <v>45329.692361111112</v>
      </c>
      <c r="W140" s="1" t="s">
        <v>922</v>
      </c>
      <c r="Y140" s="1" t="s">
        <v>1608</v>
      </c>
      <c r="Z140" s="1" t="s">
        <v>924</v>
      </c>
      <c r="AA140" s="28">
        <v>45324</v>
      </c>
      <c r="AB140" s="28">
        <v>45324</v>
      </c>
      <c r="AC140" s="1" t="s">
        <v>136</v>
      </c>
      <c r="AD140" s="1" t="s">
        <v>993</v>
      </c>
      <c r="AE140" s="1" t="s">
        <v>938</v>
      </c>
      <c r="AF140" s="1" t="s">
        <v>939</v>
      </c>
      <c r="AG140" s="29">
        <v>1</v>
      </c>
      <c r="AH140" s="1" t="s">
        <v>994</v>
      </c>
      <c r="AI140" s="1" t="s">
        <v>928</v>
      </c>
      <c r="AJ140" s="1" t="s">
        <v>929</v>
      </c>
      <c r="AK140" s="1" t="s">
        <v>1609</v>
      </c>
      <c r="AL140" s="1" t="s">
        <v>1610</v>
      </c>
      <c r="AM140" s="1" t="s">
        <v>919</v>
      </c>
      <c r="AO140" s="1" t="s">
        <v>919</v>
      </c>
      <c r="AP140" s="1">
        <f>COUNTIF(最終品質見解!$C$13:$C$22,AC140)</f>
        <v>0</v>
      </c>
      <c r="AQ140" s="1" t="s">
        <v>175</v>
      </c>
    </row>
    <row r="141" spans="1:43" ht="15.6">
      <c r="A141" s="1">
        <v>140409</v>
      </c>
      <c r="B141" s="1" t="s">
        <v>904</v>
      </c>
      <c r="C141" s="1" t="s">
        <v>905</v>
      </c>
      <c r="F141" s="1" t="s">
        <v>885</v>
      </c>
      <c r="G141" s="1" t="s">
        <v>906</v>
      </c>
      <c r="H141" s="1" t="s">
        <v>1611</v>
      </c>
      <c r="I141" s="1" t="s">
        <v>922</v>
      </c>
      <c r="J141" s="1" t="s">
        <v>922</v>
      </c>
      <c r="K141" s="27">
        <v>45329.711805555555</v>
      </c>
      <c r="M141" s="1" t="s">
        <v>1350</v>
      </c>
      <c r="N141" s="28">
        <v>45321</v>
      </c>
      <c r="O141" s="28">
        <v>45327</v>
      </c>
      <c r="P141" s="1">
        <v>1</v>
      </c>
      <c r="Q141" s="1">
        <v>1</v>
      </c>
      <c r="R141" s="1">
        <v>0</v>
      </c>
      <c r="S141" s="1">
        <v>0</v>
      </c>
      <c r="T141" s="1">
        <v>100</v>
      </c>
      <c r="U141" s="27">
        <v>45321.70416666667</v>
      </c>
      <c r="V141" s="27">
        <v>45329.711805555555</v>
      </c>
      <c r="W141" s="1" t="s">
        <v>922</v>
      </c>
      <c r="Y141" s="1" t="s">
        <v>1612</v>
      </c>
      <c r="Z141" s="1" t="s">
        <v>924</v>
      </c>
      <c r="AA141" s="28">
        <v>45324</v>
      </c>
      <c r="AB141" s="28">
        <v>45324</v>
      </c>
      <c r="AC141" s="1" t="s">
        <v>136</v>
      </c>
      <c r="AD141" s="1" t="s">
        <v>993</v>
      </c>
      <c r="AE141" s="1" t="s">
        <v>938</v>
      </c>
      <c r="AF141" s="1" t="s">
        <v>939</v>
      </c>
      <c r="AG141" s="29">
        <v>1</v>
      </c>
      <c r="AH141" s="1" t="s">
        <v>914</v>
      </c>
      <c r="AI141" s="1" t="s">
        <v>928</v>
      </c>
      <c r="AJ141" s="1" t="s">
        <v>929</v>
      </c>
      <c r="AK141" s="1" t="s">
        <v>1613</v>
      </c>
      <c r="AL141" s="1" t="s">
        <v>1614</v>
      </c>
      <c r="AM141" s="1" t="s">
        <v>919</v>
      </c>
      <c r="AO141" s="1" t="s">
        <v>919</v>
      </c>
      <c r="AP141" s="1">
        <f>COUNTIF(最終品質見解!$C$13:$C$22,AC141)</f>
        <v>0</v>
      </c>
      <c r="AQ141" s="1" t="s">
        <v>175</v>
      </c>
    </row>
    <row r="142" spans="1:43" ht="15.6">
      <c r="A142" s="1">
        <v>140407</v>
      </c>
      <c r="B142" s="1" t="s">
        <v>904</v>
      </c>
      <c r="C142" s="1" t="s">
        <v>905</v>
      </c>
      <c r="F142" s="1" t="s">
        <v>885</v>
      </c>
      <c r="G142" s="1" t="s">
        <v>906</v>
      </c>
      <c r="H142" s="1" t="s">
        <v>1615</v>
      </c>
      <c r="I142" s="1" t="s">
        <v>922</v>
      </c>
      <c r="J142" s="1" t="s">
        <v>922</v>
      </c>
      <c r="K142" s="27">
        <v>45342.718055555553</v>
      </c>
      <c r="M142" s="1" t="s">
        <v>1350</v>
      </c>
      <c r="N142" s="28">
        <v>45321</v>
      </c>
      <c r="O142" s="28">
        <v>45327</v>
      </c>
      <c r="P142" s="1">
        <v>2</v>
      </c>
      <c r="Q142" s="1">
        <v>2</v>
      </c>
      <c r="R142" s="1">
        <v>2</v>
      </c>
      <c r="S142" s="1">
        <v>2</v>
      </c>
      <c r="T142" s="1">
        <v>100</v>
      </c>
      <c r="U142" s="27">
        <v>45321.700694444444</v>
      </c>
      <c r="V142" s="27">
        <v>45342.718055555553</v>
      </c>
      <c r="W142" s="1" t="s">
        <v>922</v>
      </c>
      <c r="Y142" s="1" t="s">
        <v>1616</v>
      </c>
      <c r="Z142" s="1" t="s">
        <v>924</v>
      </c>
      <c r="AA142" s="28">
        <v>45342</v>
      </c>
      <c r="AB142" s="28">
        <v>45342</v>
      </c>
      <c r="AC142" s="1" t="s">
        <v>136</v>
      </c>
      <c r="AD142" s="1" t="s">
        <v>993</v>
      </c>
      <c r="AE142" s="1" t="s">
        <v>938</v>
      </c>
      <c r="AF142" s="1" t="s">
        <v>939</v>
      </c>
      <c r="AG142" s="29">
        <v>1</v>
      </c>
      <c r="AH142" s="1" t="s">
        <v>914</v>
      </c>
      <c r="AI142" s="1" t="s">
        <v>928</v>
      </c>
      <c r="AJ142" s="1" t="s">
        <v>929</v>
      </c>
      <c r="AK142" s="1" t="s">
        <v>1617</v>
      </c>
      <c r="AL142" s="1" t="s">
        <v>1618</v>
      </c>
      <c r="AM142" s="1" t="s">
        <v>919</v>
      </c>
      <c r="AO142" s="1" t="s">
        <v>919</v>
      </c>
      <c r="AP142" s="1">
        <f>COUNTIF(最終品質見解!$C$13:$C$22,AC142)</f>
        <v>0</v>
      </c>
      <c r="AQ142" s="1" t="s">
        <v>175</v>
      </c>
    </row>
    <row r="143" spans="1:43" ht="15.6">
      <c r="A143" s="1">
        <v>140404</v>
      </c>
      <c r="B143" s="1" t="s">
        <v>904</v>
      </c>
      <c r="C143" s="1" t="s">
        <v>905</v>
      </c>
      <c r="F143" s="1" t="s">
        <v>885</v>
      </c>
      <c r="G143" s="1" t="s">
        <v>1042</v>
      </c>
      <c r="H143" s="1" t="s">
        <v>1619</v>
      </c>
      <c r="I143" s="1" t="s">
        <v>922</v>
      </c>
      <c r="J143" s="1" t="s">
        <v>922</v>
      </c>
      <c r="K143" s="27">
        <v>45341.720138888886</v>
      </c>
      <c r="M143" s="1" t="s">
        <v>1350</v>
      </c>
      <c r="N143" s="28">
        <v>45321</v>
      </c>
      <c r="O143" s="28">
        <v>45329</v>
      </c>
      <c r="R143" s="1">
        <v>0</v>
      </c>
      <c r="S143" s="1">
        <v>0</v>
      </c>
      <c r="T143" s="1">
        <v>100</v>
      </c>
      <c r="U143" s="27">
        <v>45321.695138888892</v>
      </c>
      <c r="V143" s="27">
        <v>45341.720138888886</v>
      </c>
      <c r="W143" s="1" t="s">
        <v>922</v>
      </c>
      <c r="Z143" s="1" t="s">
        <v>924</v>
      </c>
      <c r="AA143" s="28">
        <v>45322</v>
      </c>
      <c r="AB143" s="28">
        <v>45322</v>
      </c>
      <c r="AC143" s="1" t="s">
        <v>40</v>
      </c>
      <c r="AD143" s="1" t="s">
        <v>983</v>
      </c>
      <c r="AE143" s="1" t="s">
        <v>938</v>
      </c>
      <c r="AF143" s="1" t="s">
        <v>939</v>
      </c>
      <c r="AG143" s="29">
        <v>1</v>
      </c>
      <c r="AH143" s="1" t="s">
        <v>947</v>
      </c>
      <c r="AI143" s="1" t="s">
        <v>915</v>
      </c>
      <c r="AJ143" s="1" t="s">
        <v>929</v>
      </c>
      <c r="AK143" s="1" t="s">
        <v>1620</v>
      </c>
      <c r="AL143" s="1" t="s">
        <v>1621</v>
      </c>
      <c r="AM143" s="1" t="s">
        <v>919</v>
      </c>
      <c r="AO143" s="1" t="s">
        <v>919</v>
      </c>
      <c r="AP143" s="1">
        <f>COUNTIF(最終品質見解!$C$13:$C$22,AC143)</f>
        <v>0</v>
      </c>
      <c r="AQ143" s="1" t="s">
        <v>174</v>
      </c>
    </row>
    <row r="144" spans="1:43" ht="15.6">
      <c r="A144" s="1">
        <v>140399</v>
      </c>
      <c r="B144" s="1" t="s">
        <v>904</v>
      </c>
      <c r="C144" s="1" t="s">
        <v>905</v>
      </c>
      <c r="F144" s="1" t="s">
        <v>885</v>
      </c>
      <c r="G144" s="1" t="s">
        <v>906</v>
      </c>
      <c r="H144" s="1" t="s">
        <v>1622</v>
      </c>
      <c r="I144" s="1" t="s">
        <v>1101</v>
      </c>
      <c r="J144" s="1" t="s">
        <v>1101</v>
      </c>
      <c r="K144" s="27">
        <v>45329.575694444444</v>
      </c>
      <c r="N144" s="28">
        <v>45323</v>
      </c>
      <c r="O144" s="28">
        <v>45323</v>
      </c>
      <c r="R144" s="1">
        <v>0</v>
      </c>
      <c r="S144" s="1">
        <v>0</v>
      </c>
      <c r="T144" s="1">
        <v>100</v>
      </c>
      <c r="U144" s="27">
        <v>45321.6875</v>
      </c>
      <c r="V144" s="27">
        <v>45329.575694444444</v>
      </c>
      <c r="W144" s="1" t="s">
        <v>1101</v>
      </c>
      <c r="Y144" s="1" t="s">
        <v>1623</v>
      </c>
      <c r="Z144" s="1" t="s">
        <v>962</v>
      </c>
      <c r="AA144" s="28">
        <v>45323</v>
      </c>
      <c r="AB144" s="28">
        <v>45323</v>
      </c>
      <c r="AC144" s="1" t="s">
        <v>144</v>
      </c>
      <c r="AD144" s="1" t="s">
        <v>993</v>
      </c>
      <c r="AF144" s="1" t="s">
        <v>939</v>
      </c>
      <c r="AG144" s="29">
        <v>1</v>
      </c>
      <c r="AH144" s="1" t="s">
        <v>914</v>
      </c>
      <c r="AI144" s="1" t="s">
        <v>928</v>
      </c>
      <c r="AJ144" s="1" t="s">
        <v>929</v>
      </c>
      <c r="AK144" s="1" t="s">
        <v>1624</v>
      </c>
      <c r="AL144" s="1" t="s">
        <v>1625</v>
      </c>
      <c r="AM144" s="1" t="s">
        <v>919</v>
      </c>
      <c r="AO144" s="1" t="s">
        <v>919</v>
      </c>
      <c r="AP144" s="1">
        <f>COUNTIF(最終品質見解!$C$13:$C$22,AC144)</f>
        <v>0</v>
      </c>
      <c r="AQ144" s="1" t="s">
        <v>165</v>
      </c>
    </row>
    <row r="145" spans="1:43" ht="15.6">
      <c r="A145" s="1">
        <v>140393</v>
      </c>
      <c r="B145" s="1" t="s">
        <v>904</v>
      </c>
      <c r="C145" s="1" t="s">
        <v>905</v>
      </c>
      <c r="F145" s="1" t="s">
        <v>885</v>
      </c>
      <c r="G145" s="1" t="s">
        <v>1042</v>
      </c>
      <c r="H145" s="1" t="s">
        <v>1626</v>
      </c>
      <c r="I145" s="1" t="s">
        <v>981</v>
      </c>
      <c r="J145" s="1" t="s">
        <v>1101</v>
      </c>
      <c r="K145" s="27">
        <v>45370.578472222223</v>
      </c>
      <c r="N145" s="28">
        <v>45321</v>
      </c>
      <c r="O145" s="28">
        <v>45373</v>
      </c>
      <c r="R145" s="1">
        <v>0</v>
      </c>
      <c r="S145" s="1">
        <v>0</v>
      </c>
      <c r="T145" s="1">
        <v>100</v>
      </c>
      <c r="U145" s="27">
        <v>45321.67083333333</v>
      </c>
      <c r="V145" s="27">
        <v>45370.578472222223</v>
      </c>
      <c r="W145" s="1" t="s">
        <v>1101</v>
      </c>
      <c r="Z145" s="1" t="s">
        <v>962</v>
      </c>
      <c r="AA145" s="28">
        <v>45357</v>
      </c>
      <c r="AB145" s="28">
        <v>45357</v>
      </c>
      <c r="AC145" s="1" t="s">
        <v>101</v>
      </c>
      <c r="AD145" s="1" t="s">
        <v>1059</v>
      </c>
      <c r="AF145" s="1" t="s">
        <v>939</v>
      </c>
      <c r="AG145" s="29">
        <v>1</v>
      </c>
      <c r="AH145" s="1" t="s">
        <v>914</v>
      </c>
      <c r="AI145" s="1" t="s">
        <v>928</v>
      </c>
      <c r="AJ145" s="1" t="s">
        <v>948</v>
      </c>
      <c r="AK145" s="1" t="s">
        <v>1627</v>
      </c>
      <c r="AL145" s="1" t="s">
        <v>1628</v>
      </c>
      <c r="AM145" s="1" t="s">
        <v>919</v>
      </c>
      <c r="AO145" s="1" t="s">
        <v>919</v>
      </c>
      <c r="AP145" s="1">
        <f>COUNTIF(最終品質見解!$C$13:$C$22,AC145)</f>
        <v>0</v>
      </c>
      <c r="AQ145" s="1" t="s">
        <v>172</v>
      </c>
    </row>
    <row r="146" spans="1:43" ht="15.6">
      <c r="A146" s="1">
        <v>140386</v>
      </c>
      <c r="B146" s="1" t="s">
        <v>904</v>
      </c>
      <c r="C146" s="1" t="s">
        <v>905</v>
      </c>
      <c r="F146" s="1" t="s">
        <v>885</v>
      </c>
      <c r="G146" s="1" t="s">
        <v>906</v>
      </c>
      <c r="H146" s="1" t="s">
        <v>1629</v>
      </c>
      <c r="I146" s="1" t="s">
        <v>1101</v>
      </c>
      <c r="J146" s="1" t="s">
        <v>1101</v>
      </c>
      <c r="K146" s="27">
        <v>45329.495833333334</v>
      </c>
      <c r="N146" s="28">
        <v>45321</v>
      </c>
      <c r="O146" s="28">
        <v>45322</v>
      </c>
      <c r="P146" s="1">
        <v>1.5</v>
      </c>
      <c r="Q146" s="1">
        <v>1.5</v>
      </c>
      <c r="R146" s="1">
        <v>0</v>
      </c>
      <c r="S146" s="1">
        <v>0</v>
      </c>
      <c r="T146" s="1">
        <v>100</v>
      </c>
      <c r="U146" s="27">
        <v>45321.652083333334</v>
      </c>
      <c r="V146" s="27">
        <v>45329.495833333334</v>
      </c>
      <c r="W146" s="1" t="s">
        <v>1101</v>
      </c>
      <c r="Y146" s="1" t="s">
        <v>1630</v>
      </c>
      <c r="Z146" s="1" t="s">
        <v>962</v>
      </c>
      <c r="AA146" s="28">
        <v>45323</v>
      </c>
      <c r="AB146" s="28">
        <v>45323</v>
      </c>
      <c r="AC146" s="1" t="s">
        <v>143</v>
      </c>
      <c r="AD146" s="1" t="s">
        <v>993</v>
      </c>
      <c r="AF146" s="1" t="s">
        <v>939</v>
      </c>
      <c r="AG146" s="29">
        <v>1</v>
      </c>
      <c r="AH146" s="1" t="s">
        <v>994</v>
      </c>
      <c r="AI146" s="1" t="s">
        <v>915</v>
      </c>
      <c r="AJ146" s="1" t="s">
        <v>929</v>
      </c>
      <c r="AK146" s="1" t="s">
        <v>1631</v>
      </c>
      <c r="AL146" s="1" t="s">
        <v>1632</v>
      </c>
      <c r="AM146" s="1" t="s">
        <v>919</v>
      </c>
      <c r="AO146" s="1" t="s">
        <v>919</v>
      </c>
      <c r="AP146" s="1">
        <f>COUNTIF(最終品質見解!$C$13:$C$22,AC146)</f>
        <v>0</v>
      </c>
      <c r="AQ146" s="1" t="s">
        <v>168</v>
      </c>
    </row>
    <row r="147" spans="1:43" ht="15.6">
      <c r="A147" s="1">
        <v>140385</v>
      </c>
      <c r="B147" s="1" t="s">
        <v>904</v>
      </c>
      <c r="C147" s="1" t="s">
        <v>905</v>
      </c>
      <c r="F147" s="1" t="s">
        <v>885</v>
      </c>
      <c r="G147" s="1" t="s">
        <v>1042</v>
      </c>
      <c r="H147" s="1" t="s">
        <v>1633</v>
      </c>
      <c r="I147" s="1" t="s">
        <v>922</v>
      </c>
      <c r="J147" s="1" t="s">
        <v>922</v>
      </c>
      <c r="K147" s="27">
        <v>45323.68472222222</v>
      </c>
      <c r="M147" s="1" t="s">
        <v>1350</v>
      </c>
      <c r="N147" s="28">
        <v>45321</v>
      </c>
      <c r="O147" s="28">
        <v>45323</v>
      </c>
      <c r="R147" s="1">
        <v>0</v>
      </c>
      <c r="S147" s="1">
        <v>0</v>
      </c>
      <c r="T147" s="1">
        <v>100</v>
      </c>
      <c r="U147" s="27">
        <v>45321.649305555555</v>
      </c>
      <c r="V147" s="27">
        <v>45323.68472222222</v>
      </c>
      <c r="W147" s="1" t="s">
        <v>922</v>
      </c>
      <c r="Z147" s="1" t="s">
        <v>1046</v>
      </c>
      <c r="AA147" s="28">
        <v>45321</v>
      </c>
      <c r="AB147" s="28">
        <v>45321</v>
      </c>
      <c r="AC147" s="1" t="s">
        <v>127</v>
      </c>
      <c r="AD147" s="1" t="s">
        <v>1059</v>
      </c>
      <c r="AE147" s="1" t="s">
        <v>938</v>
      </c>
      <c r="AF147" s="1" t="s">
        <v>939</v>
      </c>
      <c r="AG147" s="29">
        <v>1</v>
      </c>
      <c r="AH147" s="1" t="s">
        <v>914</v>
      </c>
      <c r="AI147" s="1" t="s">
        <v>928</v>
      </c>
      <c r="AJ147" s="1" t="s">
        <v>929</v>
      </c>
      <c r="AK147" s="1" t="s">
        <v>1634</v>
      </c>
      <c r="AL147" s="1" t="s">
        <v>1635</v>
      </c>
      <c r="AM147" s="1" t="s">
        <v>919</v>
      </c>
      <c r="AO147" s="1" t="s">
        <v>919</v>
      </c>
      <c r="AP147" s="1">
        <f>COUNTIF(最終品質見解!$C$13:$C$22,AC147)</f>
        <v>0</v>
      </c>
      <c r="AQ147" s="1" t="s">
        <v>172</v>
      </c>
    </row>
    <row r="148" spans="1:43" ht="15.6">
      <c r="A148" s="1">
        <v>140384</v>
      </c>
      <c r="B148" s="1" t="s">
        <v>904</v>
      </c>
      <c r="C148" s="1" t="s">
        <v>905</v>
      </c>
      <c r="F148" s="1" t="s">
        <v>885</v>
      </c>
      <c r="G148" s="1" t="s">
        <v>906</v>
      </c>
      <c r="H148" s="1" t="s">
        <v>1636</v>
      </c>
      <c r="I148" s="1" t="s">
        <v>1101</v>
      </c>
      <c r="J148" s="1" t="s">
        <v>1101</v>
      </c>
      <c r="K148" s="27">
        <v>45329.493055555555</v>
      </c>
      <c r="N148" s="28">
        <v>45321</v>
      </c>
      <c r="O148" s="28">
        <v>45322</v>
      </c>
      <c r="P148" s="1">
        <v>1</v>
      </c>
      <c r="Q148" s="1">
        <v>1</v>
      </c>
      <c r="R148" s="1">
        <v>0</v>
      </c>
      <c r="S148" s="1">
        <v>0</v>
      </c>
      <c r="T148" s="1">
        <v>100</v>
      </c>
      <c r="U148" s="27">
        <v>45321.648611111108</v>
      </c>
      <c r="V148" s="27">
        <v>45329.493055555555</v>
      </c>
      <c r="W148" s="1" t="s">
        <v>1101</v>
      </c>
      <c r="Y148" s="1" t="s">
        <v>1637</v>
      </c>
      <c r="Z148" s="1" t="s">
        <v>962</v>
      </c>
      <c r="AA148" s="28">
        <v>45323</v>
      </c>
      <c r="AB148" s="28">
        <v>45323</v>
      </c>
      <c r="AC148" s="1" t="s">
        <v>143</v>
      </c>
      <c r="AD148" s="1" t="s">
        <v>993</v>
      </c>
      <c r="AF148" s="1" t="s">
        <v>939</v>
      </c>
      <c r="AG148" s="29">
        <v>1</v>
      </c>
      <c r="AH148" s="1" t="s">
        <v>994</v>
      </c>
      <c r="AI148" s="1" t="s">
        <v>915</v>
      </c>
      <c r="AJ148" s="1" t="s">
        <v>929</v>
      </c>
      <c r="AK148" s="1" t="s">
        <v>1638</v>
      </c>
      <c r="AL148" s="1" t="s">
        <v>1639</v>
      </c>
      <c r="AM148" s="1" t="s">
        <v>919</v>
      </c>
      <c r="AO148" s="1" t="s">
        <v>919</v>
      </c>
      <c r="AP148" s="1">
        <f>COUNTIF(最終品質見解!$C$13:$C$22,AC148)</f>
        <v>0</v>
      </c>
      <c r="AQ148" s="1" t="s">
        <v>168</v>
      </c>
    </row>
    <row r="149" spans="1:43" ht="15.6">
      <c r="A149" s="1">
        <v>140375</v>
      </c>
      <c r="B149" s="1" t="s">
        <v>904</v>
      </c>
      <c r="C149" s="1" t="s">
        <v>905</v>
      </c>
      <c r="F149" s="1" t="s">
        <v>885</v>
      </c>
      <c r="G149" s="1" t="s">
        <v>906</v>
      </c>
      <c r="H149" s="1" t="s">
        <v>1640</v>
      </c>
      <c r="I149" s="1" t="s">
        <v>1101</v>
      </c>
      <c r="J149" s="1" t="s">
        <v>1101</v>
      </c>
      <c r="K149" s="27">
        <v>45328.506249999999</v>
      </c>
      <c r="N149" s="28">
        <v>45321</v>
      </c>
      <c r="O149" s="28">
        <v>45322</v>
      </c>
      <c r="P149" s="1">
        <v>1</v>
      </c>
      <c r="Q149" s="1">
        <v>1</v>
      </c>
      <c r="R149" s="1">
        <v>0</v>
      </c>
      <c r="S149" s="1">
        <v>0</v>
      </c>
      <c r="T149" s="1">
        <v>100</v>
      </c>
      <c r="U149" s="27">
        <v>45321.625694444447</v>
      </c>
      <c r="V149" s="27">
        <v>45328.506249999999</v>
      </c>
      <c r="W149" s="1" t="s">
        <v>1101</v>
      </c>
      <c r="Y149" s="1" t="s">
        <v>1641</v>
      </c>
      <c r="Z149" s="1" t="s">
        <v>962</v>
      </c>
      <c r="AA149" s="28">
        <v>45323</v>
      </c>
      <c r="AB149" s="28">
        <v>45323</v>
      </c>
      <c r="AC149" s="1" t="s">
        <v>143</v>
      </c>
      <c r="AD149" s="1" t="s">
        <v>993</v>
      </c>
      <c r="AF149" s="1" t="s">
        <v>939</v>
      </c>
      <c r="AG149" s="29">
        <v>1</v>
      </c>
      <c r="AH149" s="1" t="s">
        <v>994</v>
      </c>
      <c r="AI149" s="1" t="s">
        <v>915</v>
      </c>
      <c r="AJ149" s="1" t="s">
        <v>929</v>
      </c>
      <c r="AK149" s="1" t="s">
        <v>1642</v>
      </c>
      <c r="AL149" s="1" t="s">
        <v>1643</v>
      </c>
      <c r="AM149" s="1" t="s">
        <v>919</v>
      </c>
      <c r="AO149" s="1" t="s">
        <v>919</v>
      </c>
      <c r="AP149" s="1">
        <f>COUNTIF(最終品質見解!$C$13:$C$22,AC149)</f>
        <v>0</v>
      </c>
      <c r="AQ149" s="1" t="s">
        <v>168</v>
      </c>
    </row>
    <row r="150" spans="1:43" ht="15.6">
      <c r="A150" s="1">
        <v>140373</v>
      </c>
      <c r="B150" s="1" t="s">
        <v>904</v>
      </c>
      <c r="C150" s="1" t="s">
        <v>905</v>
      </c>
      <c r="F150" s="1" t="s">
        <v>885</v>
      </c>
      <c r="G150" s="1" t="s">
        <v>906</v>
      </c>
      <c r="H150" s="1" t="s">
        <v>1644</v>
      </c>
      <c r="I150" s="1" t="s">
        <v>1101</v>
      </c>
      <c r="J150" s="1" t="s">
        <v>1101</v>
      </c>
      <c r="K150" s="27">
        <v>45328.503472222219</v>
      </c>
      <c r="N150" s="28">
        <v>45321</v>
      </c>
      <c r="O150" s="28">
        <v>45322</v>
      </c>
      <c r="P150" s="1">
        <v>1</v>
      </c>
      <c r="Q150" s="1">
        <v>1</v>
      </c>
      <c r="R150" s="1">
        <v>0</v>
      </c>
      <c r="S150" s="1">
        <v>0</v>
      </c>
      <c r="T150" s="1">
        <v>100</v>
      </c>
      <c r="U150" s="27">
        <v>45321.621527777781</v>
      </c>
      <c r="V150" s="27">
        <v>45328.503472222219</v>
      </c>
      <c r="W150" s="1" t="s">
        <v>1101</v>
      </c>
      <c r="X150" s="1" t="s">
        <v>1645</v>
      </c>
      <c r="Y150" s="1" t="s">
        <v>1646</v>
      </c>
      <c r="Z150" s="1" t="s">
        <v>962</v>
      </c>
      <c r="AA150" s="28">
        <v>45323</v>
      </c>
      <c r="AB150" s="28">
        <v>45323</v>
      </c>
      <c r="AC150" s="1" t="s">
        <v>143</v>
      </c>
      <c r="AD150" s="1" t="s">
        <v>993</v>
      </c>
      <c r="AF150" s="1" t="s">
        <v>939</v>
      </c>
      <c r="AG150" s="29">
        <v>1</v>
      </c>
      <c r="AH150" s="1" t="s">
        <v>914</v>
      </c>
      <c r="AI150" s="1" t="s">
        <v>1039</v>
      </c>
      <c r="AJ150" s="1" t="s">
        <v>929</v>
      </c>
      <c r="AK150" s="1" t="s">
        <v>1647</v>
      </c>
      <c r="AL150" s="1" t="s">
        <v>1648</v>
      </c>
      <c r="AM150" s="1" t="s">
        <v>919</v>
      </c>
      <c r="AO150" s="1" t="s">
        <v>919</v>
      </c>
      <c r="AP150" s="1">
        <f>COUNTIF(最終品質見解!$C$13:$C$22,AC150)</f>
        <v>0</v>
      </c>
      <c r="AQ150" s="1" t="s">
        <v>167</v>
      </c>
    </row>
    <row r="151" spans="1:43" ht="15.6">
      <c r="A151" s="1">
        <v>140371</v>
      </c>
      <c r="B151" s="1" t="s">
        <v>904</v>
      </c>
      <c r="C151" s="1" t="s">
        <v>905</v>
      </c>
      <c r="F151" s="1" t="s">
        <v>885</v>
      </c>
      <c r="G151" s="1" t="s">
        <v>906</v>
      </c>
      <c r="H151" s="1" t="s">
        <v>1649</v>
      </c>
      <c r="I151" s="1" t="s">
        <v>1101</v>
      </c>
      <c r="J151" s="1" t="s">
        <v>1101</v>
      </c>
      <c r="K151" s="27">
        <v>45328.50277777778</v>
      </c>
      <c r="N151" s="28">
        <v>45321</v>
      </c>
      <c r="O151" s="28">
        <v>45322</v>
      </c>
      <c r="P151" s="1">
        <v>1</v>
      </c>
      <c r="Q151" s="1">
        <v>1</v>
      </c>
      <c r="R151" s="1">
        <v>0</v>
      </c>
      <c r="S151" s="1">
        <v>0</v>
      </c>
      <c r="T151" s="1">
        <v>100</v>
      </c>
      <c r="U151" s="27">
        <v>45321.611111111109</v>
      </c>
      <c r="V151" s="27">
        <v>45328.50277777778</v>
      </c>
      <c r="W151" s="1" t="s">
        <v>1101</v>
      </c>
      <c r="X151" s="1" t="s">
        <v>1650</v>
      </c>
      <c r="Y151" s="1" t="s">
        <v>1651</v>
      </c>
      <c r="Z151" s="1" t="s">
        <v>962</v>
      </c>
      <c r="AA151" s="28">
        <v>45323</v>
      </c>
      <c r="AB151" s="28">
        <v>45323</v>
      </c>
      <c r="AC151" s="1" t="s">
        <v>143</v>
      </c>
      <c r="AD151" s="1" t="s">
        <v>993</v>
      </c>
      <c r="AF151" s="1" t="s">
        <v>939</v>
      </c>
      <c r="AG151" s="29">
        <v>1</v>
      </c>
      <c r="AH151" s="1" t="s">
        <v>994</v>
      </c>
      <c r="AI151" s="1" t="s">
        <v>915</v>
      </c>
      <c r="AJ151" s="1" t="s">
        <v>929</v>
      </c>
      <c r="AK151" s="1" t="s">
        <v>1652</v>
      </c>
      <c r="AL151" s="1" t="s">
        <v>1653</v>
      </c>
      <c r="AM151" s="1" t="s">
        <v>919</v>
      </c>
      <c r="AO151" s="1" t="s">
        <v>919</v>
      </c>
      <c r="AP151" s="1">
        <f>COUNTIF(最終品質見解!$C$13:$C$22,AC151)</f>
        <v>0</v>
      </c>
      <c r="AQ151" s="1" t="s">
        <v>168</v>
      </c>
    </row>
    <row r="152" spans="1:43" ht="15.6">
      <c r="A152" s="1">
        <v>140365</v>
      </c>
      <c r="B152" s="1" t="s">
        <v>904</v>
      </c>
      <c r="C152" s="1" t="s">
        <v>905</v>
      </c>
      <c r="F152" s="1" t="s">
        <v>885</v>
      </c>
      <c r="G152" s="1" t="s">
        <v>906</v>
      </c>
      <c r="H152" s="1" t="s">
        <v>1654</v>
      </c>
      <c r="I152" s="1" t="s">
        <v>1101</v>
      </c>
      <c r="J152" s="1" t="s">
        <v>1101</v>
      </c>
      <c r="K152" s="27">
        <v>45328.502083333333</v>
      </c>
      <c r="N152" s="28">
        <v>45321</v>
      </c>
      <c r="O152" s="28">
        <v>45322</v>
      </c>
      <c r="P152" s="1">
        <v>2</v>
      </c>
      <c r="Q152" s="1">
        <v>2</v>
      </c>
      <c r="R152" s="1">
        <v>0</v>
      </c>
      <c r="S152" s="1">
        <v>0</v>
      </c>
      <c r="T152" s="1">
        <v>100</v>
      </c>
      <c r="U152" s="27">
        <v>45321.570138888892</v>
      </c>
      <c r="V152" s="27">
        <v>45328.502083333333</v>
      </c>
      <c r="W152" s="1" t="s">
        <v>1101</v>
      </c>
      <c r="Y152" s="1" t="s">
        <v>1655</v>
      </c>
      <c r="Z152" s="1" t="s">
        <v>962</v>
      </c>
      <c r="AA152" s="28">
        <v>45323</v>
      </c>
      <c r="AB152" s="28">
        <v>45323</v>
      </c>
      <c r="AC152" s="1" t="s">
        <v>143</v>
      </c>
      <c r="AD152" s="1" t="s">
        <v>993</v>
      </c>
      <c r="AF152" s="1" t="s">
        <v>939</v>
      </c>
      <c r="AG152" s="29">
        <v>1</v>
      </c>
      <c r="AH152" s="1" t="s">
        <v>994</v>
      </c>
      <c r="AI152" s="1" t="s">
        <v>1039</v>
      </c>
      <c r="AJ152" s="1" t="s">
        <v>929</v>
      </c>
      <c r="AK152" s="1" t="s">
        <v>1656</v>
      </c>
      <c r="AL152" s="1" t="s">
        <v>1657</v>
      </c>
      <c r="AM152" s="1" t="s">
        <v>919</v>
      </c>
      <c r="AO152" s="1" t="s">
        <v>919</v>
      </c>
      <c r="AP152" s="1">
        <f>COUNTIF(最終品質見解!$C$13:$C$22,AC152)</f>
        <v>0</v>
      </c>
      <c r="AQ152" s="1" t="s">
        <v>168</v>
      </c>
    </row>
    <row r="153" spans="1:43" ht="15.6">
      <c r="A153" s="1">
        <v>140354</v>
      </c>
      <c r="B153" s="1" t="s">
        <v>904</v>
      </c>
      <c r="C153" s="1" t="s">
        <v>905</v>
      </c>
      <c r="F153" s="1" t="s">
        <v>885</v>
      </c>
      <c r="G153" s="1" t="s">
        <v>906</v>
      </c>
      <c r="H153" s="1" t="s">
        <v>1658</v>
      </c>
      <c r="I153" s="1" t="s">
        <v>1101</v>
      </c>
      <c r="J153" s="1" t="s">
        <v>1101</v>
      </c>
      <c r="K153" s="27">
        <v>45328.476388888892</v>
      </c>
      <c r="N153" s="28">
        <v>45321</v>
      </c>
      <c r="O153" s="28">
        <v>45322</v>
      </c>
      <c r="R153" s="1">
        <v>0</v>
      </c>
      <c r="S153" s="1">
        <v>0</v>
      </c>
      <c r="T153" s="1">
        <v>100</v>
      </c>
      <c r="U153" s="27">
        <v>45321.463888888888</v>
      </c>
      <c r="V153" s="27">
        <v>45328.476388888892</v>
      </c>
      <c r="W153" s="1" t="s">
        <v>1101</v>
      </c>
      <c r="Y153" s="1" t="s">
        <v>1659</v>
      </c>
      <c r="Z153" s="1" t="s">
        <v>962</v>
      </c>
      <c r="AA153" s="28">
        <v>45321</v>
      </c>
      <c r="AB153" s="28">
        <v>45322</v>
      </c>
      <c r="AC153" s="1" t="s">
        <v>142</v>
      </c>
      <c r="AD153" s="1" t="s">
        <v>993</v>
      </c>
      <c r="AF153" s="1" t="s">
        <v>939</v>
      </c>
      <c r="AG153" s="29">
        <v>1</v>
      </c>
      <c r="AH153" s="1" t="s">
        <v>914</v>
      </c>
      <c r="AI153" s="1" t="s">
        <v>915</v>
      </c>
      <c r="AJ153" s="1" t="s">
        <v>929</v>
      </c>
      <c r="AK153" s="1" t="s">
        <v>1660</v>
      </c>
      <c r="AL153" s="1" t="s">
        <v>1661</v>
      </c>
      <c r="AM153" s="1" t="s">
        <v>919</v>
      </c>
      <c r="AO153" s="1" t="s">
        <v>919</v>
      </c>
      <c r="AP153" s="1">
        <f>COUNTIF(最終品質見解!$C$13:$C$22,AC153)</f>
        <v>0</v>
      </c>
      <c r="AQ153" s="1" t="s">
        <v>174</v>
      </c>
    </row>
    <row r="154" spans="1:43" ht="15.6">
      <c r="A154" s="1">
        <v>140353</v>
      </c>
      <c r="B154" s="1" t="s">
        <v>904</v>
      </c>
      <c r="C154" s="1" t="s">
        <v>905</v>
      </c>
      <c r="F154" s="1" t="s">
        <v>885</v>
      </c>
      <c r="G154" s="1" t="s">
        <v>906</v>
      </c>
      <c r="H154" s="1" t="s">
        <v>1662</v>
      </c>
      <c r="I154" s="1" t="s">
        <v>1101</v>
      </c>
      <c r="J154" s="1" t="s">
        <v>1101</v>
      </c>
      <c r="K154" s="27">
        <v>45328.476388888892</v>
      </c>
      <c r="N154" s="28">
        <v>45321</v>
      </c>
      <c r="O154" s="28">
        <v>45322</v>
      </c>
      <c r="R154" s="1">
        <v>0</v>
      </c>
      <c r="S154" s="1">
        <v>0</v>
      </c>
      <c r="T154" s="1">
        <v>100</v>
      </c>
      <c r="U154" s="27">
        <v>45321.459722222222</v>
      </c>
      <c r="V154" s="27">
        <v>45328.476388888892</v>
      </c>
      <c r="W154" s="1" t="s">
        <v>1101</v>
      </c>
      <c r="Y154" s="1" t="s">
        <v>1663</v>
      </c>
      <c r="Z154" s="1" t="s">
        <v>962</v>
      </c>
      <c r="AA154" s="28">
        <v>45321</v>
      </c>
      <c r="AB154" s="28">
        <v>45322</v>
      </c>
      <c r="AC154" s="1" t="s">
        <v>142</v>
      </c>
      <c r="AD154" s="1" t="s">
        <v>993</v>
      </c>
      <c r="AF154" s="1" t="s">
        <v>939</v>
      </c>
      <c r="AG154" s="29">
        <v>1</v>
      </c>
      <c r="AH154" s="1" t="s">
        <v>914</v>
      </c>
      <c r="AI154" s="1" t="s">
        <v>915</v>
      </c>
      <c r="AJ154" s="1" t="s">
        <v>929</v>
      </c>
      <c r="AK154" s="1" t="s">
        <v>1664</v>
      </c>
      <c r="AL154" s="1" t="s">
        <v>1665</v>
      </c>
      <c r="AM154" s="1" t="s">
        <v>919</v>
      </c>
      <c r="AO154" s="1" t="s">
        <v>919</v>
      </c>
      <c r="AP154" s="1">
        <f>COUNTIF(最終品質見解!$C$13:$C$22,AC154)</f>
        <v>0</v>
      </c>
      <c r="AQ154" s="1" t="s">
        <v>174</v>
      </c>
    </row>
    <row r="155" spans="1:43" ht="15.6">
      <c r="A155" s="1">
        <v>140352</v>
      </c>
      <c r="B155" s="1" t="s">
        <v>904</v>
      </c>
      <c r="C155" s="1" t="s">
        <v>905</v>
      </c>
      <c r="F155" s="1" t="s">
        <v>885</v>
      </c>
      <c r="G155" s="1" t="s">
        <v>906</v>
      </c>
      <c r="H155" s="1" t="s">
        <v>1666</v>
      </c>
      <c r="I155" s="1" t="s">
        <v>1101</v>
      </c>
      <c r="J155" s="1" t="s">
        <v>1101</v>
      </c>
      <c r="K155" s="27">
        <v>45328.456944444442</v>
      </c>
      <c r="N155" s="28">
        <v>45321</v>
      </c>
      <c r="O155" s="28">
        <v>45322</v>
      </c>
      <c r="R155" s="1">
        <v>0</v>
      </c>
      <c r="S155" s="1">
        <v>0</v>
      </c>
      <c r="T155" s="1">
        <v>100</v>
      </c>
      <c r="U155" s="27">
        <v>45321.453472222223</v>
      </c>
      <c r="V155" s="27">
        <v>45328.456944444442</v>
      </c>
      <c r="W155" s="1" t="s">
        <v>1101</v>
      </c>
      <c r="Y155" s="1" t="s">
        <v>1667</v>
      </c>
      <c r="Z155" s="1" t="s">
        <v>962</v>
      </c>
      <c r="AA155" s="28">
        <v>45321</v>
      </c>
      <c r="AB155" s="28">
        <v>45322</v>
      </c>
      <c r="AC155" s="1" t="s">
        <v>142</v>
      </c>
      <c r="AD155" s="1" t="s">
        <v>993</v>
      </c>
      <c r="AF155" s="1" t="s">
        <v>939</v>
      </c>
      <c r="AG155" s="29">
        <v>1</v>
      </c>
      <c r="AH155" s="1" t="s">
        <v>914</v>
      </c>
      <c r="AI155" s="1" t="s">
        <v>915</v>
      </c>
      <c r="AJ155" s="1" t="s">
        <v>929</v>
      </c>
      <c r="AK155" s="1" t="s">
        <v>1668</v>
      </c>
      <c r="AL155" s="1" t="s">
        <v>1668</v>
      </c>
      <c r="AM155" s="1" t="s">
        <v>919</v>
      </c>
      <c r="AO155" s="1" t="s">
        <v>919</v>
      </c>
      <c r="AP155" s="1">
        <f>COUNTIF(最終品質見解!$C$13:$C$22,AC155)</f>
        <v>0</v>
      </c>
      <c r="AQ155" s="1" t="s">
        <v>180</v>
      </c>
    </row>
    <row r="156" spans="1:43" ht="15.6">
      <c r="A156" s="1">
        <v>140351</v>
      </c>
      <c r="B156" s="1" t="s">
        <v>904</v>
      </c>
      <c r="C156" s="1" t="s">
        <v>905</v>
      </c>
      <c r="F156" s="1" t="s">
        <v>885</v>
      </c>
      <c r="G156" s="1" t="s">
        <v>906</v>
      </c>
      <c r="H156" s="1" t="s">
        <v>1669</v>
      </c>
      <c r="I156" s="1" t="s">
        <v>1101</v>
      </c>
      <c r="J156" s="1" t="s">
        <v>1101</v>
      </c>
      <c r="K156" s="27">
        <v>45328.455555555556</v>
      </c>
      <c r="N156" s="28">
        <v>45321</v>
      </c>
      <c r="O156" s="28">
        <v>45322</v>
      </c>
      <c r="R156" s="1">
        <v>0</v>
      </c>
      <c r="S156" s="1">
        <v>0</v>
      </c>
      <c r="T156" s="1">
        <v>100</v>
      </c>
      <c r="U156" s="27">
        <v>45321.443749999999</v>
      </c>
      <c r="V156" s="27">
        <v>45328.455555555556</v>
      </c>
      <c r="W156" s="1" t="s">
        <v>1101</v>
      </c>
      <c r="Y156" s="1" t="s">
        <v>1670</v>
      </c>
      <c r="Z156" s="1" t="s">
        <v>962</v>
      </c>
      <c r="AA156" s="28">
        <v>45321</v>
      </c>
      <c r="AB156" s="28">
        <v>45322</v>
      </c>
      <c r="AC156" s="1" t="s">
        <v>142</v>
      </c>
      <c r="AD156" s="1" t="s">
        <v>993</v>
      </c>
      <c r="AF156" s="1" t="s">
        <v>939</v>
      </c>
      <c r="AG156" s="29">
        <v>1</v>
      </c>
      <c r="AH156" s="1" t="s">
        <v>994</v>
      </c>
      <c r="AI156" s="1" t="s">
        <v>928</v>
      </c>
      <c r="AJ156" s="1" t="s">
        <v>929</v>
      </c>
      <c r="AK156" s="1" t="s">
        <v>1671</v>
      </c>
      <c r="AL156" s="1" t="s">
        <v>1672</v>
      </c>
      <c r="AM156" s="1" t="s">
        <v>919</v>
      </c>
      <c r="AO156" s="1" t="s">
        <v>919</v>
      </c>
      <c r="AP156" s="1">
        <f>COUNTIF(最終品質見解!$C$13:$C$22,AC156)</f>
        <v>0</v>
      </c>
      <c r="AQ156" s="1" t="s">
        <v>168</v>
      </c>
    </row>
    <row r="157" spans="1:43" ht="15.6">
      <c r="A157" s="1">
        <v>140349</v>
      </c>
      <c r="B157" s="1" t="s">
        <v>904</v>
      </c>
      <c r="C157" s="1" t="s">
        <v>905</v>
      </c>
      <c r="F157" s="1" t="s">
        <v>885</v>
      </c>
      <c r="G157" s="1" t="s">
        <v>906</v>
      </c>
      <c r="H157" s="1" t="s">
        <v>1673</v>
      </c>
      <c r="I157" s="1" t="s">
        <v>1101</v>
      </c>
      <c r="J157" s="1" t="s">
        <v>1101</v>
      </c>
      <c r="K157" s="27">
        <v>45328.454861111109</v>
      </c>
      <c r="N157" s="28">
        <v>45321</v>
      </c>
      <c r="O157" s="28">
        <v>45322</v>
      </c>
      <c r="R157" s="1">
        <v>0</v>
      </c>
      <c r="S157" s="1">
        <v>0</v>
      </c>
      <c r="T157" s="1">
        <v>100</v>
      </c>
      <c r="U157" s="27">
        <v>45321.429861111108</v>
      </c>
      <c r="V157" s="27">
        <v>45328.454861111109</v>
      </c>
      <c r="W157" s="1" t="s">
        <v>1101</v>
      </c>
      <c r="Y157" s="1" t="s">
        <v>1674</v>
      </c>
      <c r="Z157" s="1" t="s">
        <v>962</v>
      </c>
      <c r="AA157" s="28">
        <v>45321</v>
      </c>
      <c r="AB157" s="28">
        <v>45322</v>
      </c>
      <c r="AC157" s="1" t="s">
        <v>142</v>
      </c>
      <c r="AD157" s="1" t="s">
        <v>993</v>
      </c>
      <c r="AF157" s="1" t="s">
        <v>939</v>
      </c>
      <c r="AG157" s="29">
        <v>1</v>
      </c>
      <c r="AH157" s="1" t="s">
        <v>994</v>
      </c>
      <c r="AI157" s="1" t="s">
        <v>915</v>
      </c>
      <c r="AJ157" s="1" t="s">
        <v>929</v>
      </c>
      <c r="AK157" s="1" t="s">
        <v>1675</v>
      </c>
      <c r="AL157" s="1" t="s">
        <v>1676</v>
      </c>
      <c r="AM157" s="1" t="s">
        <v>919</v>
      </c>
      <c r="AO157" s="1" t="s">
        <v>919</v>
      </c>
      <c r="AP157" s="1">
        <f>COUNTIF(最終品質見解!$C$13:$C$22,AC157)</f>
        <v>0</v>
      </c>
      <c r="AQ157" s="1" t="s">
        <v>168</v>
      </c>
    </row>
    <row r="158" spans="1:43" ht="15.6">
      <c r="A158" s="1">
        <v>140347</v>
      </c>
      <c r="B158" s="1" t="s">
        <v>904</v>
      </c>
      <c r="C158" s="1" t="s">
        <v>905</v>
      </c>
      <c r="F158" s="1" t="s">
        <v>885</v>
      </c>
      <c r="G158" s="1" t="s">
        <v>906</v>
      </c>
      <c r="H158" s="1" t="s">
        <v>1677</v>
      </c>
      <c r="I158" s="1" t="s">
        <v>1101</v>
      </c>
      <c r="J158" s="1" t="s">
        <v>1101</v>
      </c>
      <c r="K158" s="27">
        <v>45328.441666666666</v>
      </c>
      <c r="N158" s="28">
        <v>45321</v>
      </c>
      <c r="O158" s="28">
        <v>45321</v>
      </c>
      <c r="R158" s="1">
        <v>0</v>
      </c>
      <c r="S158" s="1">
        <v>0</v>
      </c>
      <c r="T158" s="1">
        <v>100</v>
      </c>
      <c r="U158" s="27">
        <v>45321.418055555558</v>
      </c>
      <c r="V158" s="27">
        <v>45328.441666666666</v>
      </c>
      <c r="W158" s="1" t="s">
        <v>1101</v>
      </c>
      <c r="Y158" s="1" t="s">
        <v>1678</v>
      </c>
      <c r="Z158" s="1" t="s">
        <v>962</v>
      </c>
      <c r="AA158" s="28">
        <v>45321</v>
      </c>
      <c r="AB158" s="28">
        <v>45322</v>
      </c>
      <c r="AC158" s="1" t="s">
        <v>142</v>
      </c>
      <c r="AD158" s="1" t="s">
        <v>993</v>
      </c>
      <c r="AF158" s="1" t="s">
        <v>939</v>
      </c>
      <c r="AG158" s="29">
        <v>1</v>
      </c>
      <c r="AH158" s="1" t="s">
        <v>914</v>
      </c>
      <c r="AI158" s="1" t="s">
        <v>928</v>
      </c>
      <c r="AJ158" s="1" t="s">
        <v>929</v>
      </c>
      <c r="AK158" s="1" t="s">
        <v>1679</v>
      </c>
      <c r="AL158" s="1" t="s">
        <v>1680</v>
      </c>
      <c r="AM158" s="1" t="s">
        <v>919</v>
      </c>
      <c r="AO158" s="1" t="s">
        <v>919</v>
      </c>
      <c r="AP158" s="1">
        <f>COUNTIF(最終品質見解!$C$13:$C$22,AC158)</f>
        <v>0</v>
      </c>
      <c r="AQ158" s="1" t="s">
        <v>165</v>
      </c>
    </row>
    <row r="159" spans="1:43" ht="15.6">
      <c r="A159" s="1">
        <v>140341</v>
      </c>
      <c r="B159" s="1" t="s">
        <v>904</v>
      </c>
      <c r="C159" s="1" t="s">
        <v>905</v>
      </c>
      <c r="F159" s="1" t="s">
        <v>885</v>
      </c>
      <c r="G159" s="1" t="s">
        <v>906</v>
      </c>
      <c r="H159" s="1" t="s">
        <v>1681</v>
      </c>
      <c r="I159" s="1" t="s">
        <v>1101</v>
      </c>
      <c r="J159" s="1" t="s">
        <v>1101</v>
      </c>
      <c r="K159" s="27">
        <v>45328.438888888886</v>
      </c>
      <c r="N159" s="28">
        <v>45321</v>
      </c>
      <c r="O159" s="28">
        <v>45321</v>
      </c>
      <c r="R159" s="1">
        <v>0</v>
      </c>
      <c r="S159" s="1">
        <v>0</v>
      </c>
      <c r="T159" s="1">
        <v>100</v>
      </c>
      <c r="U159" s="27">
        <v>45320.947222222225</v>
      </c>
      <c r="V159" s="27">
        <v>45328.438888888886</v>
      </c>
      <c r="W159" s="1" t="s">
        <v>1101</v>
      </c>
      <c r="Z159" s="1" t="s">
        <v>962</v>
      </c>
      <c r="AA159" s="28">
        <v>45321</v>
      </c>
      <c r="AB159" s="28">
        <v>45322</v>
      </c>
      <c r="AC159" s="1" t="s">
        <v>142</v>
      </c>
      <c r="AD159" s="1" t="s">
        <v>993</v>
      </c>
      <c r="AF159" s="1" t="s">
        <v>939</v>
      </c>
      <c r="AG159" s="29">
        <v>1</v>
      </c>
      <c r="AH159" s="1" t="s">
        <v>914</v>
      </c>
      <c r="AI159" s="1" t="s">
        <v>928</v>
      </c>
      <c r="AJ159" s="1" t="s">
        <v>929</v>
      </c>
      <c r="AK159" s="1" t="s">
        <v>1682</v>
      </c>
      <c r="AL159" s="1" t="s">
        <v>1683</v>
      </c>
      <c r="AM159" s="1" t="s">
        <v>919</v>
      </c>
      <c r="AO159" s="1" t="s">
        <v>919</v>
      </c>
      <c r="AP159" s="1">
        <f>COUNTIF(最終品質見解!$C$13:$C$22,AC159)</f>
        <v>0</v>
      </c>
      <c r="AQ159" s="1" t="s">
        <v>168</v>
      </c>
    </row>
    <row r="160" spans="1:43" ht="15.6">
      <c r="A160" s="1">
        <v>140340</v>
      </c>
      <c r="B160" s="1" t="s">
        <v>904</v>
      </c>
      <c r="C160" s="1" t="s">
        <v>905</v>
      </c>
      <c r="F160" s="1" t="s">
        <v>885</v>
      </c>
      <c r="G160" s="1" t="s">
        <v>906</v>
      </c>
      <c r="H160" s="1" t="s">
        <v>1684</v>
      </c>
      <c r="I160" s="1" t="s">
        <v>1101</v>
      </c>
      <c r="J160" s="1" t="s">
        <v>1101</v>
      </c>
      <c r="K160" s="27">
        <v>45328.425000000003</v>
      </c>
      <c r="N160" s="28">
        <v>45321</v>
      </c>
      <c r="O160" s="28">
        <v>45321</v>
      </c>
      <c r="R160" s="1">
        <v>0</v>
      </c>
      <c r="S160" s="1">
        <v>0</v>
      </c>
      <c r="T160" s="1">
        <v>100</v>
      </c>
      <c r="U160" s="27">
        <v>45320.941666666666</v>
      </c>
      <c r="V160" s="27">
        <v>45328.425000000003</v>
      </c>
      <c r="W160" s="1" t="s">
        <v>1101</v>
      </c>
      <c r="Z160" s="1" t="s">
        <v>962</v>
      </c>
      <c r="AA160" s="28">
        <v>45321</v>
      </c>
      <c r="AB160" s="28">
        <v>45322</v>
      </c>
      <c r="AC160" s="1" t="s">
        <v>142</v>
      </c>
      <c r="AD160" s="1" t="s">
        <v>993</v>
      </c>
      <c r="AF160" s="1" t="s">
        <v>939</v>
      </c>
      <c r="AG160" s="29">
        <v>1</v>
      </c>
      <c r="AH160" s="1" t="s">
        <v>994</v>
      </c>
      <c r="AI160" s="1" t="s">
        <v>915</v>
      </c>
      <c r="AJ160" s="1" t="s">
        <v>929</v>
      </c>
      <c r="AK160" s="1" t="s">
        <v>1685</v>
      </c>
      <c r="AL160" s="1" t="s">
        <v>1686</v>
      </c>
      <c r="AM160" s="1" t="s">
        <v>919</v>
      </c>
      <c r="AO160" s="1" t="s">
        <v>919</v>
      </c>
      <c r="AP160" s="1">
        <f>COUNTIF(最終品質見解!$C$13:$C$22,AC160)</f>
        <v>0</v>
      </c>
      <c r="AQ160" s="1" t="s">
        <v>168</v>
      </c>
    </row>
    <row r="161" spans="1:43" ht="15.6">
      <c r="A161" s="1">
        <v>140339</v>
      </c>
      <c r="B161" s="1" t="s">
        <v>904</v>
      </c>
      <c r="C161" s="1" t="s">
        <v>905</v>
      </c>
      <c r="F161" s="1" t="s">
        <v>885</v>
      </c>
      <c r="G161" s="1" t="s">
        <v>906</v>
      </c>
      <c r="H161" s="1" t="s">
        <v>1687</v>
      </c>
      <c r="I161" s="1" t="s">
        <v>1101</v>
      </c>
      <c r="J161" s="1" t="s">
        <v>1101</v>
      </c>
      <c r="K161" s="27">
        <v>45328.4375</v>
      </c>
      <c r="N161" s="28">
        <v>45321</v>
      </c>
      <c r="O161" s="28">
        <v>45321</v>
      </c>
      <c r="R161" s="1">
        <v>0</v>
      </c>
      <c r="S161" s="1">
        <v>0</v>
      </c>
      <c r="T161" s="1">
        <v>100</v>
      </c>
      <c r="U161" s="27">
        <v>45320.936111111114</v>
      </c>
      <c r="V161" s="27">
        <v>45328.4375</v>
      </c>
      <c r="W161" s="1" t="s">
        <v>1101</v>
      </c>
      <c r="Y161" s="1" t="s">
        <v>1688</v>
      </c>
      <c r="Z161" s="1" t="s">
        <v>962</v>
      </c>
      <c r="AA161" s="28">
        <v>45321</v>
      </c>
      <c r="AB161" s="28">
        <v>45322</v>
      </c>
      <c r="AC161" s="1" t="s">
        <v>142</v>
      </c>
      <c r="AD161" s="1" t="s">
        <v>993</v>
      </c>
      <c r="AF161" s="1" t="s">
        <v>939</v>
      </c>
      <c r="AG161" s="29">
        <v>1</v>
      </c>
      <c r="AH161" s="1" t="s">
        <v>994</v>
      </c>
      <c r="AI161" s="1" t="s">
        <v>915</v>
      </c>
      <c r="AJ161" s="1" t="s">
        <v>929</v>
      </c>
      <c r="AK161" s="1" t="s">
        <v>1689</v>
      </c>
      <c r="AL161" s="1" t="s">
        <v>1653</v>
      </c>
      <c r="AM161" s="1" t="s">
        <v>919</v>
      </c>
      <c r="AO161" s="1" t="s">
        <v>919</v>
      </c>
      <c r="AP161" s="1">
        <f>COUNTIF(最終品質見解!$C$13:$C$22,AC161)</f>
        <v>0</v>
      </c>
      <c r="AQ161" s="1" t="s">
        <v>168</v>
      </c>
    </row>
    <row r="162" spans="1:43" ht="15.6">
      <c r="A162" s="1">
        <v>140336</v>
      </c>
      <c r="B162" s="1" t="s">
        <v>904</v>
      </c>
      <c r="C162" s="1" t="s">
        <v>905</v>
      </c>
      <c r="F162" s="1" t="s">
        <v>885</v>
      </c>
      <c r="G162" s="1" t="s">
        <v>906</v>
      </c>
      <c r="H162" s="1" t="s">
        <v>1690</v>
      </c>
      <c r="I162" s="1" t="s">
        <v>1101</v>
      </c>
      <c r="J162" s="1" t="s">
        <v>1101</v>
      </c>
      <c r="K162" s="27">
        <v>45328.432638888888</v>
      </c>
      <c r="N162" s="28">
        <v>45321</v>
      </c>
      <c r="O162" s="28">
        <v>45321</v>
      </c>
      <c r="R162" s="1">
        <v>0</v>
      </c>
      <c r="S162" s="1">
        <v>0</v>
      </c>
      <c r="T162" s="1">
        <v>100</v>
      </c>
      <c r="U162" s="27">
        <v>45320.930555555555</v>
      </c>
      <c r="V162" s="27">
        <v>45328.432638888888</v>
      </c>
      <c r="W162" s="1" t="s">
        <v>1101</v>
      </c>
      <c r="Y162" s="1" t="s">
        <v>1691</v>
      </c>
      <c r="Z162" s="1" t="s">
        <v>962</v>
      </c>
      <c r="AA162" s="28">
        <v>45321</v>
      </c>
      <c r="AB162" s="28">
        <v>45322</v>
      </c>
      <c r="AC162" s="1" t="s">
        <v>142</v>
      </c>
      <c r="AD162" s="1" t="s">
        <v>993</v>
      </c>
      <c r="AF162" s="1" t="s">
        <v>939</v>
      </c>
      <c r="AG162" s="29">
        <v>1</v>
      </c>
      <c r="AH162" s="1" t="s">
        <v>914</v>
      </c>
      <c r="AI162" s="1" t="s">
        <v>1039</v>
      </c>
      <c r="AJ162" s="1" t="s">
        <v>929</v>
      </c>
      <c r="AK162" s="1" t="s">
        <v>1692</v>
      </c>
      <c r="AL162" s="1" t="s">
        <v>1693</v>
      </c>
      <c r="AM162" s="1" t="s">
        <v>919</v>
      </c>
      <c r="AO162" s="1" t="s">
        <v>919</v>
      </c>
      <c r="AP162" s="1">
        <f>COUNTIF(最終品質見解!$C$13:$C$22,AC162)</f>
        <v>0</v>
      </c>
      <c r="AQ162" s="1" t="s">
        <v>168</v>
      </c>
    </row>
    <row r="163" spans="1:43" ht="15.6">
      <c r="A163" s="1">
        <v>140333</v>
      </c>
      <c r="B163" s="1" t="s">
        <v>904</v>
      </c>
      <c r="C163" s="1" t="s">
        <v>905</v>
      </c>
      <c r="F163" s="1" t="s">
        <v>885</v>
      </c>
      <c r="G163" s="1" t="s">
        <v>906</v>
      </c>
      <c r="H163" s="1" t="s">
        <v>1694</v>
      </c>
      <c r="I163" s="1" t="s">
        <v>1101</v>
      </c>
      <c r="J163" s="1" t="s">
        <v>1101</v>
      </c>
      <c r="K163" s="27">
        <v>45344.632638888892</v>
      </c>
      <c r="N163" s="28">
        <v>45321</v>
      </c>
      <c r="O163" s="28">
        <v>45321</v>
      </c>
      <c r="R163" s="1">
        <v>0</v>
      </c>
      <c r="S163" s="1">
        <v>0</v>
      </c>
      <c r="T163" s="1">
        <v>100</v>
      </c>
      <c r="U163" s="27">
        <v>45320.917361111111</v>
      </c>
      <c r="V163" s="27">
        <v>45344.632638888892</v>
      </c>
      <c r="W163" s="1" t="s">
        <v>1101</v>
      </c>
      <c r="Y163" s="1" t="s">
        <v>1695</v>
      </c>
      <c r="Z163" s="1" t="s">
        <v>962</v>
      </c>
      <c r="AA163" s="28">
        <v>45321</v>
      </c>
      <c r="AB163" s="28">
        <v>45322</v>
      </c>
      <c r="AC163" s="1" t="s">
        <v>142</v>
      </c>
      <c r="AD163" s="1" t="s">
        <v>993</v>
      </c>
      <c r="AF163" s="1" t="s">
        <v>939</v>
      </c>
      <c r="AG163" s="29">
        <v>1</v>
      </c>
      <c r="AH163" s="1" t="s">
        <v>914</v>
      </c>
      <c r="AI163" s="1" t="s">
        <v>1039</v>
      </c>
      <c r="AJ163" s="1" t="s">
        <v>929</v>
      </c>
      <c r="AK163" s="1" t="s">
        <v>1696</v>
      </c>
      <c r="AL163" s="1" t="s">
        <v>1697</v>
      </c>
      <c r="AM163" s="1" t="s">
        <v>919</v>
      </c>
      <c r="AO163" s="1" t="s">
        <v>919</v>
      </c>
      <c r="AP163" s="1">
        <f>COUNTIF(最終品質見解!$C$13:$C$22,AC163)</f>
        <v>0</v>
      </c>
      <c r="AQ163" s="1" t="s">
        <v>175</v>
      </c>
    </row>
    <row r="164" spans="1:43" ht="15.6">
      <c r="A164" s="1">
        <v>140308</v>
      </c>
      <c r="B164" s="1" t="s">
        <v>904</v>
      </c>
      <c r="C164" s="1" t="s">
        <v>905</v>
      </c>
      <c r="F164" s="1" t="s">
        <v>885</v>
      </c>
      <c r="G164" s="1" t="s">
        <v>906</v>
      </c>
      <c r="H164" s="1" t="s">
        <v>1698</v>
      </c>
      <c r="I164" s="1" t="s">
        <v>922</v>
      </c>
      <c r="J164" s="1" t="s">
        <v>922</v>
      </c>
      <c r="K164" s="27">
        <v>45327.592361111114</v>
      </c>
      <c r="M164" s="1" t="s">
        <v>1350</v>
      </c>
      <c r="N164" s="28">
        <v>45320</v>
      </c>
      <c r="O164" s="28">
        <v>45322</v>
      </c>
      <c r="P164" s="1">
        <v>1</v>
      </c>
      <c r="Q164" s="1">
        <v>1</v>
      </c>
      <c r="R164" s="1">
        <v>0</v>
      </c>
      <c r="S164" s="1">
        <v>0</v>
      </c>
      <c r="T164" s="1">
        <v>100</v>
      </c>
      <c r="U164" s="27">
        <v>45320.708333333336</v>
      </c>
      <c r="V164" s="27">
        <v>45327.592361111114</v>
      </c>
      <c r="W164" s="1" t="s">
        <v>922</v>
      </c>
      <c r="Y164" s="1" t="s">
        <v>1699</v>
      </c>
      <c r="Z164" s="1" t="s">
        <v>962</v>
      </c>
      <c r="AA164" s="28">
        <v>45323</v>
      </c>
      <c r="AB164" s="28">
        <v>45323</v>
      </c>
      <c r="AC164" s="1" t="s">
        <v>988</v>
      </c>
      <c r="AD164" s="1" t="s">
        <v>993</v>
      </c>
      <c r="AE164" s="1" t="s">
        <v>938</v>
      </c>
      <c r="AF164" s="1" t="s">
        <v>939</v>
      </c>
      <c r="AG164" s="29">
        <v>1</v>
      </c>
      <c r="AH164" s="1" t="s">
        <v>914</v>
      </c>
      <c r="AI164" s="1" t="s">
        <v>928</v>
      </c>
      <c r="AJ164" s="1" t="s">
        <v>929</v>
      </c>
      <c r="AK164" s="1" t="s">
        <v>1700</v>
      </c>
      <c r="AL164" s="1" t="s">
        <v>1701</v>
      </c>
      <c r="AM164" s="1" t="s">
        <v>919</v>
      </c>
      <c r="AO164" s="1" t="s">
        <v>919</v>
      </c>
      <c r="AP164" s="1">
        <f>COUNTIF(最終品質見解!$C$13:$C$22,AC164)</f>
        <v>0</v>
      </c>
      <c r="AQ164" s="1" t="s">
        <v>175</v>
      </c>
    </row>
    <row r="165" spans="1:43" ht="15.6">
      <c r="A165" s="1">
        <v>140303</v>
      </c>
      <c r="B165" s="1" t="s">
        <v>904</v>
      </c>
      <c r="C165" s="1" t="s">
        <v>905</v>
      </c>
      <c r="F165" s="1" t="s">
        <v>885</v>
      </c>
      <c r="G165" s="1" t="s">
        <v>906</v>
      </c>
      <c r="H165" s="1" t="s">
        <v>1702</v>
      </c>
      <c r="I165" s="1" t="s">
        <v>922</v>
      </c>
      <c r="J165" s="1" t="s">
        <v>922</v>
      </c>
      <c r="K165" s="27">
        <v>45338.662499999999</v>
      </c>
      <c r="M165" s="1" t="s">
        <v>1350</v>
      </c>
      <c r="N165" s="28">
        <v>45320</v>
      </c>
      <c r="O165" s="28">
        <v>45322</v>
      </c>
      <c r="R165" s="1">
        <v>0</v>
      </c>
      <c r="S165" s="1">
        <v>0</v>
      </c>
      <c r="T165" s="1">
        <v>100</v>
      </c>
      <c r="U165" s="27">
        <v>45320.688888888886</v>
      </c>
      <c r="V165" s="27">
        <v>45338.662499999999</v>
      </c>
      <c r="W165" s="1" t="s">
        <v>922</v>
      </c>
      <c r="Z165" s="1" t="s">
        <v>924</v>
      </c>
      <c r="AA165" s="28">
        <v>45338</v>
      </c>
      <c r="AB165" s="28">
        <v>45338</v>
      </c>
      <c r="AC165" s="1" t="s">
        <v>116</v>
      </c>
      <c r="AD165" s="1" t="s">
        <v>1059</v>
      </c>
      <c r="AE165" s="1" t="s">
        <v>938</v>
      </c>
      <c r="AF165" s="1" t="s">
        <v>939</v>
      </c>
      <c r="AG165" s="29">
        <v>1</v>
      </c>
      <c r="AH165" s="1" t="s">
        <v>928</v>
      </c>
      <c r="AI165" s="1" t="s">
        <v>928</v>
      </c>
      <c r="AJ165" s="1" t="s">
        <v>929</v>
      </c>
      <c r="AK165" s="1" t="s">
        <v>1703</v>
      </c>
      <c r="AL165" s="1" t="s">
        <v>1628</v>
      </c>
      <c r="AM165" s="1" t="s">
        <v>919</v>
      </c>
      <c r="AO165" s="1" t="s">
        <v>919</v>
      </c>
      <c r="AP165" s="1">
        <f>COUNTIF(最終品質見解!$C$13:$C$22,AC165)</f>
        <v>0</v>
      </c>
      <c r="AQ165" s="1" t="s">
        <v>172</v>
      </c>
    </row>
    <row r="166" spans="1:43" ht="15.6">
      <c r="A166" s="1">
        <v>140297</v>
      </c>
      <c r="B166" s="1" t="s">
        <v>904</v>
      </c>
      <c r="C166" s="1" t="s">
        <v>905</v>
      </c>
      <c r="F166" s="1" t="s">
        <v>885</v>
      </c>
      <c r="G166" s="1" t="s">
        <v>906</v>
      </c>
      <c r="H166" s="1" t="s">
        <v>1704</v>
      </c>
      <c r="I166" s="1" t="s">
        <v>981</v>
      </c>
      <c r="J166" s="1" t="s">
        <v>922</v>
      </c>
      <c r="K166" s="27">
        <v>45338.662499999999</v>
      </c>
      <c r="N166" s="28">
        <v>45320</v>
      </c>
      <c r="P166" s="1">
        <v>4</v>
      </c>
      <c r="Q166" s="1">
        <v>4</v>
      </c>
      <c r="R166" s="1">
        <v>8</v>
      </c>
      <c r="S166" s="1">
        <v>8</v>
      </c>
      <c r="T166" s="1">
        <v>100</v>
      </c>
      <c r="U166" s="27">
        <v>45320.663194444445</v>
      </c>
      <c r="V166" s="27">
        <v>45338.662499999999</v>
      </c>
      <c r="W166" s="1" t="s">
        <v>922</v>
      </c>
      <c r="Z166" s="1" t="s">
        <v>962</v>
      </c>
      <c r="AA166" s="28">
        <v>45338</v>
      </c>
      <c r="AB166" s="28">
        <v>45338</v>
      </c>
      <c r="AC166" s="1" t="s">
        <v>101</v>
      </c>
      <c r="AD166" s="1" t="s">
        <v>1059</v>
      </c>
      <c r="AF166" s="1" t="s">
        <v>939</v>
      </c>
      <c r="AG166" s="29">
        <v>1</v>
      </c>
      <c r="AH166" s="1" t="s">
        <v>914</v>
      </c>
      <c r="AI166" s="1" t="s">
        <v>928</v>
      </c>
      <c r="AJ166" s="1" t="s">
        <v>948</v>
      </c>
      <c r="AK166" s="1" t="s">
        <v>1705</v>
      </c>
      <c r="AL166" s="1" t="s">
        <v>1706</v>
      </c>
      <c r="AM166" s="1" t="s">
        <v>919</v>
      </c>
      <c r="AO166" s="1" t="s">
        <v>919</v>
      </c>
      <c r="AP166" s="1">
        <f>COUNTIF(最終品質見解!$C$13:$C$22,AC166)</f>
        <v>0</v>
      </c>
      <c r="AQ166" s="1" t="s">
        <v>172</v>
      </c>
    </row>
    <row r="167" spans="1:43" ht="15.6">
      <c r="A167" s="1">
        <v>140288</v>
      </c>
      <c r="B167" s="1" t="s">
        <v>904</v>
      </c>
      <c r="C167" s="1" t="s">
        <v>905</v>
      </c>
      <c r="F167" s="1" t="s">
        <v>885</v>
      </c>
      <c r="G167" s="1" t="s">
        <v>906</v>
      </c>
      <c r="H167" s="1" t="s">
        <v>1707</v>
      </c>
      <c r="I167" s="1" t="s">
        <v>981</v>
      </c>
      <c r="J167" s="1" t="s">
        <v>922</v>
      </c>
      <c r="K167" s="27">
        <v>45345.631944444445</v>
      </c>
      <c r="N167" s="28">
        <v>45320</v>
      </c>
      <c r="O167" s="28">
        <v>45324</v>
      </c>
      <c r="R167" s="1">
        <v>0</v>
      </c>
      <c r="S167" s="1">
        <v>0</v>
      </c>
      <c r="T167" s="1">
        <v>100</v>
      </c>
      <c r="U167" s="27">
        <v>45320.643055555556</v>
      </c>
      <c r="V167" s="27">
        <v>45345.631944444445</v>
      </c>
      <c r="W167" s="1" t="s">
        <v>1101</v>
      </c>
      <c r="Z167" s="1" t="s">
        <v>924</v>
      </c>
      <c r="AA167" s="28">
        <v>45320</v>
      </c>
      <c r="AB167" s="28">
        <v>45320</v>
      </c>
      <c r="AC167" s="1" t="s">
        <v>89</v>
      </c>
      <c r="AD167" s="1" t="s">
        <v>993</v>
      </c>
      <c r="AF167" s="1" t="s">
        <v>939</v>
      </c>
      <c r="AG167" s="29">
        <v>1</v>
      </c>
      <c r="AH167" s="1" t="s">
        <v>928</v>
      </c>
      <c r="AI167" s="1" t="s">
        <v>928</v>
      </c>
      <c r="AJ167" s="1" t="s">
        <v>948</v>
      </c>
      <c r="AK167" s="1" t="s">
        <v>1708</v>
      </c>
      <c r="AL167" s="1" t="s">
        <v>1709</v>
      </c>
      <c r="AM167" s="1" t="s">
        <v>919</v>
      </c>
      <c r="AO167" s="1" t="s">
        <v>919</v>
      </c>
      <c r="AP167" s="1">
        <f>COUNTIF(最終品質見解!$C$13:$C$22,AC167)</f>
        <v>0</v>
      </c>
      <c r="AQ167" s="1" t="s">
        <v>175</v>
      </c>
    </row>
    <row r="168" spans="1:43" ht="15.6">
      <c r="A168" s="1">
        <v>140278</v>
      </c>
      <c r="B168" s="1" t="s">
        <v>904</v>
      </c>
      <c r="C168" s="1" t="s">
        <v>905</v>
      </c>
      <c r="F168" s="1" t="s">
        <v>885</v>
      </c>
      <c r="G168" s="1" t="s">
        <v>906</v>
      </c>
      <c r="H168" s="1" t="s">
        <v>1710</v>
      </c>
      <c r="I168" s="1" t="s">
        <v>922</v>
      </c>
      <c r="J168" s="1" t="s">
        <v>922</v>
      </c>
      <c r="K168" s="27">
        <v>45329.692361111112</v>
      </c>
      <c r="M168" s="1" t="s">
        <v>1350</v>
      </c>
      <c r="N168" s="28">
        <v>45320</v>
      </c>
      <c r="O168" s="28">
        <v>45322</v>
      </c>
      <c r="P168" s="1">
        <v>4</v>
      </c>
      <c r="Q168" s="1">
        <v>4</v>
      </c>
      <c r="R168" s="1">
        <v>4</v>
      </c>
      <c r="S168" s="1">
        <v>4</v>
      </c>
      <c r="T168" s="1">
        <v>100</v>
      </c>
      <c r="U168" s="27">
        <v>45320.613194444442</v>
      </c>
      <c r="V168" s="27">
        <v>45329.692361111112</v>
      </c>
      <c r="W168" s="1" t="s">
        <v>922</v>
      </c>
      <c r="Y168" s="1" t="s">
        <v>1711</v>
      </c>
      <c r="Z168" s="1" t="s">
        <v>962</v>
      </c>
      <c r="AA168" s="28">
        <v>45323</v>
      </c>
      <c r="AB168" s="28">
        <v>45323</v>
      </c>
      <c r="AC168" s="1" t="s">
        <v>130</v>
      </c>
      <c r="AD168" s="1" t="s">
        <v>993</v>
      </c>
      <c r="AE168" s="1" t="s">
        <v>938</v>
      </c>
      <c r="AF168" s="1" t="s">
        <v>939</v>
      </c>
      <c r="AG168" s="29">
        <v>1</v>
      </c>
      <c r="AH168" s="1" t="s">
        <v>914</v>
      </c>
      <c r="AI168" s="1" t="s">
        <v>928</v>
      </c>
      <c r="AJ168" s="1" t="s">
        <v>929</v>
      </c>
      <c r="AK168" s="1" t="s">
        <v>1712</v>
      </c>
      <c r="AL168" s="1" t="s">
        <v>1713</v>
      </c>
      <c r="AM168" s="1" t="s">
        <v>919</v>
      </c>
      <c r="AO168" s="1" t="s">
        <v>919</v>
      </c>
      <c r="AP168" s="1">
        <f>COUNTIF(最終品質見解!$C$13:$C$22,AC168)</f>
        <v>0</v>
      </c>
      <c r="AQ168" s="1" t="s">
        <v>175</v>
      </c>
    </row>
    <row r="169" spans="1:43" ht="15.6">
      <c r="A169" s="1">
        <v>140274</v>
      </c>
      <c r="B169" s="1" t="s">
        <v>904</v>
      </c>
      <c r="C169" s="1" t="s">
        <v>905</v>
      </c>
      <c r="F169" s="1" t="s">
        <v>885</v>
      </c>
      <c r="G169" s="1" t="s">
        <v>906</v>
      </c>
      <c r="H169" s="1" t="s">
        <v>1714</v>
      </c>
      <c r="I169" s="1" t="s">
        <v>922</v>
      </c>
      <c r="J169" s="1" t="s">
        <v>922</v>
      </c>
      <c r="K169" s="27">
        <v>45329.693749999999</v>
      </c>
      <c r="M169" s="1" t="s">
        <v>1350</v>
      </c>
      <c r="N169" s="28">
        <v>45320</v>
      </c>
      <c r="O169" s="28">
        <v>45321</v>
      </c>
      <c r="R169" s="1">
        <v>0</v>
      </c>
      <c r="S169" s="1">
        <v>0</v>
      </c>
      <c r="T169" s="1">
        <v>100</v>
      </c>
      <c r="U169" s="27">
        <v>45320.609027777777</v>
      </c>
      <c r="V169" s="27">
        <v>45329.693749999999</v>
      </c>
      <c r="W169" s="1" t="s">
        <v>922</v>
      </c>
      <c r="Y169" s="1" t="s">
        <v>1715</v>
      </c>
      <c r="Z169" s="1" t="s">
        <v>962</v>
      </c>
      <c r="AA169" s="28">
        <v>45322</v>
      </c>
      <c r="AB169" s="28">
        <v>45322</v>
      </c>
      <c r="AC169" s="1" t="s">
        <v>129</v>
      </c>
      <c r="AD169" s="1" t="s">
        <v>993</v>
      </c>
      <c r="AE169" s="1" t="s">
        <v>938</v>
      </c>
      <c r="AF169" s="1" t="s">
        <v>939</v>
      </c>
      <c r="AG169" s="29">
        <v>1</v>
      </c>
      <c r="AH169" s="1" t="s">
        <v>928</v>
      </c>
      <c r="AI169" s="1" t="s">
        <v>928</v>
      </c>
      <c r="AJ169" s="1" t="s">
        <v>929</v>
      </c>
      <c r="AK169" s="1" t="s">
        <v>1716</v>
      </c>
      <c r="AL169" s="1" t="s">
        <v>1717</v>
      </c>
      <c r="AM169" s="1" t="s">
        <v>919</v>
      </c>
      <c r="AO169" s="1" t="s">
        <v>919</v>
      </c>
      <c r="AP169" s="1">
        <f>COUNTIF(最終品質見解!$C$13:$C$22,AC169)</f>
        <v>0</v>
      </c>
      <c r="AQ169" s="1" t="s">
        <v>168</v>
      </c>
    </row>
    <row r="170" spans="1:43" ht="15.6">
      <c r="A170" s="1">
        <v>140270</v>
      </c>
      <c r="B170" s="1" t="s">
        <v>904</v>
      </c>
      <c r="C170" s="1" t="s">
        <v>905</v>
      </c>
      <c r="F170" s="1" t="s">
        <v>885</v>
      </c>
      <c r="G170" s="1" t="s">
        <v>906</v>
      </c>
      <c r="H170" s="1" t="s">
        <v>1718</v>
      </c>
      <c r="I170" s="1" t="s">
        <v>909</v>
      </c>
      <c r="J170" s="1" t="s">
        <v>922</v>
      </c>
      <c r="K170" s="27">
        <v>45345.560416666667</v>
      </c>
      <c r="N170" s="28">
        <v>45320</v>
      </c>
      <c r="O170" s="28">
        <v>45324</v>
      </c>
      <c r="P170" s="1">
        <v>12</v>
      </c>
      <c r="Q170" s="1">
        <v>12</v>
      </c>
      <c r="R170" s="1">
        <v>12</v>
      </c>
      <c r="S170" s="1">
        <v>12</v>
      </c>
      <c r="T170" s="1">
        <v>100</v>
      </c>
      <c r="U170" s="27">
        <v>45320.603472222225</v>
      </c>
      <c r="V170" s="27">
        <v>45345.560416666667</v>
      </c>
      <c r="W170" s="1" t="s">
        <v>1101</v>
      </c>
      <c r="Z170" s="1" t="s">
        <v>924</v>
      </c>
      <c r="AA170" s="28">
        <v>45343</v>
      </c>
      <c r="AB170" s="28">
        <v>45344</v>
      </c>
      <c r="AC170" s="1" t="s">
        <v>141</v>
      </c>
      <c r="AD170" s="1" t="s">
        <v>993</v>
      </c>
      <c r="AE170" s="1" t="s">
        <v>1719</v>
      </c>
      <c r="AF170" s="1" t="s">
        <v>1720</v>
      </c>
      <c r="AG170" s="29">
        <v>1</v>
      </c>
      <c r="AH170" s="1" t="s">
        <v>914</v>
      </c>
      <c r="AI170" s="1" t="s">
        <v>928</v>
      </c>
      <c r="AJ170" s="1" t="s">
        <v>948</v>
      </c>
      <c r="AK170" s="1" t="s">
        <v>1721</v>
      </c>
      <c r="AL170" s="1" t="s">
        <v>1722</v>
      </c>
      <c r="AM170" s="1" t="s">
        <v>919</v>
      </c>
      <c r="AO170" s="1" t="s">
        <v>919</v>
      </c>
      <c r="AP170" s="1">
        <f>COUNTIF(最終品質見解!$C$13:$C$22,AC170)</f>
        <v>0</v>
      </c>
      <c r="AQ170" s="1" t="s">
        <v>172</v>
      </c>
    </row>
    <row r="171" spans="1:43" ht="15.6">
      <c r="A171" s="1">
        <v>140254</v>
      </c>
      <c r="B171" s="1" t="s">
        <v>904</v>
      </c>
      <c r="C171" s="1" t="s">
        <v>905</v>
      </c>
      <c r="F171" s="1" t="s">
        <v>885</v>
      </c>
      <c r="G171" s="1" t="s">
        <v>906</v>
      </c>
      <c r="H171" s="1" t="s">
        <v>1723</v>
      </c>
      <c r="I171" s="1" t="s">
        <v>1101</v>
      </c>
      <c r="J171" s="1" t="s">
        <v>1101</v>
      </c>
      <c r="K171" s="27">
        <v>45345.404166666667</v>
      </c>
      <c r="N171" s="28">
        <v>45320</v>
      </c>
      <c r="O171" s="28">
        <v>45320</v>
      </c>
      <c r="R171" s="1">
        <v>3</v>
      </c>
      <c r="S171" s="1">
        <v>3</v>
      </c>
      <c r="T171" s="1">
        <v>100</v>
      </c>
      <c r="U171" s="27">
        <v>45320.506944444445</v>
      </c>
      <c r="V171" s="27">
        <v>45345.404166666667</v>
      </c>
      <c r="W171" s="1" t="s">
        <v>1101</v>
      </c>
      <c r="Y171" s="1" t="s">
        <v>1724</v>
      </c>
      <c r="Z171" s="1" t="s">
        <v>962</v>
      </c>
      <c r="AA171" s="28">
        <v>45327</v>
      </c>
      <c r="AB171" s="28">
        <v>45327</v>
      </c>
      <c r="AC171" s="1" t="s">
        <v>141</v>
      </c>
      <c r="AD171" s="1" t="s">
        <v>993</v>
      </c>
      <c r="AF171" s="1" t="s">
        <v>939</v>
      </c>
      <c r="AG171" s="29">
        <v>1</v>
      </c>
      <c r="AH171" s="1" t="s">
        <v>947</v>
      </c>
      <c r="AI171" s="1" t="s">
        <v>915</v>
      </c>
      <c r="AJ171" s="1" t="s">
        <v>929</v>
      </c>
      <c r="AK171" s="1" t="s">
        <v>1725</v>
      </c>
      <c r="AL171" s="1" t="s">
        <v>1726</v>
      </c>
      <c r="AM171" s="1" t="s">
        <v>919</v>
      </c>
      <c r="AO171" s="1" t="s">
        <v>919</v>
      </c>
      <c r="AP171" s="1">
        <f>COUNTIF(最終品質見解!$C$13:$C$22,AC171)</f>
        <v>0</v>
      </c>
      <c r="AQ171" s="1" t="s">
        <v>180</v>
      </c>
    </row>
    <row r="172" spans="1:43" ht="15.6">
      <c r="A172" s="1">
        <v>140235</v>
      </c>
      <c r="B172" s="1" t="s">
        <v>904</v>
      </c>
      <c r="C172" s="1" t="s">
        <v>905</v>
      </c>
      <c r="F172" s="1" t="s">
        <v>885</v>
      </c>
      <c r="G172" s="1" t="s">
        <v>906</v>
      </c>
      <c r="H172" s="1" t="s">
        <v>1727</v>
      </c>
      <c r="I172" s="1" t="s">
        <v>1101</v>
      </c>
      <c r="J172" s="1" t="s">
        <v>1101</v>
      </c>
      <c r="K172" s="27">
        <v>45327.666666666664</v>
      </c>
      <c r="N172" s="28">
        <v>45320</v>
      </c>
      <c r="O172" s="28">
        <v>45320</v>
      </c>
      <c r="R172" s="1">
        <v>0</v>
      </c>
      <c r="S172" s="1">
        <v>0</v>
      </c>
      <c r="T172" s="1">
        <v>100</v>
      </c>
      <c r="U172" s="27">
        <v>45320.475694444445</v>
      </c>
      <c r="V172" s="27">
        <v>45327.666666666664</v>
      </c>
      <c r="W172" s="1" t="s">
        <v>1101</v>
      </c>
      <c r="Y172" s="1" t="s">
        <v>1728</v>
      </c>
      <c r="Z172" s="1" t="s">
        <v>962</v>
      </c>
      <c r="AA172" s="28">
        <v>45320</v>
      </c>
      <c r="AB172" s="28">
        <v>45322</v>
      </c>
      <c r="AC172" s="1" t="s">
        <v>141</v>
      </c>
      <c r="AD172" s="1" t="s">
        <v>993</v>
      </c>
      <c r="AF172" s="1" t="s">
        <v>939</v>
      </c>
      <c r="AG172" s="29">
        <v>1</v>
      </c>
      <c r="AH172" s="1" t="s">
        <v>947</v>
      </c>
      <c r="AI172" s="1" t="s">
        <v>1039</v>
      </c>
      <c r="AJ172" s="1" t="s">
        <v>929</v>
      </c>
      <c r="AK172" s="1" t="s">
        <v>1729</v>
      </c>
      <c r="AL172" s="1" t="s">
        <v>1730</v>
      </c>
      <c r="AM172" s="1" t="s">
        <v>919</v>
      </c>
      <c r="AO172" s="1" t="s">
        <v>919</v>
      </c>
      <c r="AP172" s="1">
        <f>COUNTIF(最終品質見解!$C$13:$C$22,AC172)</f>
        <v>0</v>
      </c>
      <c r="AQ172" s="1" t="s">
        <v>175</v>
      </c>
    </row>
    <row r="173" spans="1:43" ht="15.6">
      <c r="A173" s="1">
        <v>140226</v>
      </c>
      <c r="B173" s="1" t="s">
        <v>904</v>
      </c>
      <c r="C173" s="1" t="s">
        <v>905</v>
      </c>
      <c r="F173" s="1" t="s">
        <v>885</v>
      </c>
      <c r="G173" s="1" t="s">
        <v>906</v>
      </c>
      <c r="H173" s="1" t="s">
        <v>1731</v>
      </c>
      <c r="I173" s="1" t="s">
        <v>1101</v>
      </c>
      <c r="J173" s="1" t="s">
        <v>1101</v>
      </c>
      <c r="K173" s="27">
        <v>45327.663194444445</v>
      </c>
      <c r="N173" s="28">
        <v>45320</v>
      </c>
      <c r="O173" s="28">
        <v>45320</v>
      </c>
      <c r="R173" s="1">
        <v>0</v>
      </c>
      <c r="S173" s="1">
        <v>0</v>
      </c>
      <c r="T173" s="1">
        <v>100</v>
      </c>
      <c r="U173" s="27">
        <v>45320.45</v>
      </c>
      <c r="V173" s="27">
        <v>45327.663194444445</v>
      </c>
      <c r="W173" s="1" t="s">
        <v>1101</v>
      </c>
      <c r="Y173" s="1" t="s">
        <v>1732</v>
      </c>
      <c r="Z173" s="1" t="s">
        <v>962</v>
      </c>
      <c r="AA173" s="28">
        <v>45320</v>
      </c>
      <c r="AB173" s="28">
        <v>45322</v>
      </c>
      <c r="AC173" s="1" t="s">
        <v>141</v>
      </c>
      <c r="AD173" s="1" t="s">
        <v>983</v>
      </c>
      <c r="AF173" s="1" t="s">
        <v>939</v>
      </c>
      <c r="AG173" s="29">
        <v>1</v>
      </c>
      <c r="AH173" s="1" t="s">
        <v>947</v>
      </c>
      <c r="AI173" s="1" t="s">
        <v>915</v>
      </c>
      <c r="AJ173" s="1" t="s">
        <v>929</v>
      </c>
      <c r="AK173" s="1" t="s">
        <v>1733</v>
      </c>
      <c r="AL173" s="1" t="s">
        <v>1734</v>
      </c>
      <c r="AM173" s="1" t="s">
        <v>919</v>
      </c>
      <c r="AO173" s="1" t="s">
        <v>919</v>
      </c>
      <c r="AP173" s="1">
        <f>COUNTIF(最終品質見解!$C$13:$C$22,AC173)</f>
        <v>0</v>
      </c>
      <c r="AQ173" s="1" t="s">
        <v>168</v>
      </c>
    </row>
    <row r="174" spans="1:43" ht="15.6">
      <c r="A174" s="1">
        <v>140186</v>
      </c>
      <c r="B174" s="1" t="s">
        <v>904</v>
      </c>
      <c r="C174" s="1" t="s">
        <v>905</v>
      </c>
      <c r="F174" s="1" t="s">
        <v>885</v>
      </c>
      <c r="G174" s="1" t="s">
        <v>1205</v>
      </c>
      <c r="H174" s="1" t="s">
        <v>1735</v>
      </c>
      <c r="I174" s="1" t="s">
        <v>922</v>
      </c>
      <c r="J174" s="1" t="s">
        <v>922</v>
      </c>
      <c r="K174" s="27">
        <v>45349.59097222222</v>
      </c>
      <c r="M174" s="1" t="s">
        <v>1350</v>
      </c>
      <c r="N174" s="28">
        <v>45318</v>
      </c>
      <c r="O174" s="28">
        <v>45320</v>
      </c>
      <c r="R174" s="1">
        <v>0</v>
      </c>
      <c r="S174" s="1">
        <v>0</v>
      </c>
      <c r="T174" s="1">
        <v>100</v>
      </c>
      <c r="U174" s="27">
        <v>45318.68472222222</v>
      </c>
      <c r="V174" s="27">
        <v>45349.59097222222</v>
      </c>
      <c r="W174" s="1" t="s">
        <v>922</v>
      </c>
      <c r="Z174" s="1" t="s">
        <v>1046</v>
      </c>
      <c r="AA174" s="28">
        <v>45323</v>
      </c>
      <c r="AB174" s="28">
        <v>45349</v>
      </c>
      <c r="AC174" s="1" t="s">
        <v>44</v>
      </c>
      <c r="AD174" s="1" t="s">
        <v>983</v>
      </c>
      <c r="AE174" s="1" t="s">
        <v>938</v>
      </c>
      <c r="AF174" s="1" t="s">
        <v>939</v>
      </c>
      <c r="AG174" s="29">
        <v>1</v>
      </c>
      <c r="AH174" s="1" t="s">
        <v>928</v>
      </c>
      <c r="AI174" s="1" t="s">
        <v>928</v>
      </c>
      <c r="AJ174" s="1" t="s">
        <v>929</v>
      </c>
      <c r="AK174" s="1" t="s">
        <v>1736</v>
      </c>
      <c r="AL174" s="1" t="s">
        <v>1736</v>
      </c>
      <c r="AM174" s="1" t="s">
        <v>919</v>
      </c>
      <c r="AO174" s="1" t="s">
        <v>919</v>
      </c>
      <c r="AP174" s="1">
        <f>COUNTIF(最終品質見解!$C$13:$C$22,AC174)</f>
        <v>0</v>
      </c>
      <c r="AQ174" s="1" t="s">
        <v>180</v>
      </c>
    </row>
    <row r="175" spans="1:43" ht="15.6">
      <c r="A175" s="1">
        <v>140178</v>
      </c>
      <c r="B175" s="1" t="s">
        <v>904</v>
      </c>
      <c r="C175" s="1" t="s">
        <v>905</v>
      </c>
      <c r="F175" s="1" t="s">
        <v>885</v>
      </c>
      <c r="G175" s="1" t="s">
        <v>906</v>
      </c>
      <c r="H175" s="1" t="s">
        <v>1737</v>
      </c>
      <c r="I175" s="1" t="s">
        <v>1101</v>
      </c>
      <c r="J175" s="1" t="s">
        <v>1101</v>
      </c>
      <c r="K175" s="27">
        <v>45327.658333333333</v>
      </c>
      <c r="N175" s="28">
        <v>45317</v>
      </c>
      <c r="O175" s="28">
        <v>45320</v>
      </c>
      <c r="R175" s="1">
        <v>0</v>
      </c>
      <c r="S175" s="1">
        <v>0</v>
      </c>
      <c r="T175" s="1">
        <v>100</v>
      </c>
      <c r="U175" s="27">
        <v>45317.753472222219</v>
      </c>
      <c r="V175" s="27">
        <v>45327.658333333333</v>
      </c>
      <c r="W175" s="1" t="s">
        <v>1101</v>
      </c>
      <c r="Y175" s="1" t="s">
        <v>1738</v>
      </c>
      <c r="Z175" s="1" t="s">
        <v>924</v>
      </c>
      <c r="AA175" s="28">
        <v>45320</v>
      </c>
      <c r="AB175" s="28">
        <v>45322</v>
      </c>
      <c r="AC175" s="1" t="s">
        <v>141</v>
      </c>
      <c r="AD175" s="1" t="s">
        <v>993</v>
      </c>
      <c r="AF175" s="1" t="s">
        <v>939</v>
      </c>
      <c r="AG175" s="29">
        <v>1</v>
      </c>
      <c r="AH175" s="1" t="s">
        <v>947</v>
      </c>
      <c r="AI175" s="1" t="s">
        <v>1039</v>
      </c>
      <c r="AJ175" s="1" t="s">
        <v>929</v>
      </c>
      <c r="AK175" s="1" t="s">
        <v>1739</v>
      </c>
      <c r="AL175" s="1" t="s">
        <v>1740</v>
      </c>
      <c r="AM175" s="1" t="s">
        <v>919</v>
      </c>
      <c r="AO175" s="1" t="s">
        <v>919</v>
      </c>
      <c r="AP175" s="1">
        <f>COUNTIF(最終品質見解!$C$13:$C$22,AC175)</f>
        <v>0</v>
      </c>
      <c r="AQ175" s="1" t="s">
        <v>165</v>
      </c>
    </row>
    <row r="176" spans="1:43" ht="15.6">
      <c r="A176" s="1">
        <v>140174</v>
      </c>
      <c r="B176" s="1" t="s">
        <v>904</v>
      </c>
      <c r="C176" s="1" t="s">
        <v>905</v>
      </c>
      <c r="F176" s="1" t="s">
        <v>885</v>
      </c>
      <c r="G176" s="1" t="s">
        <v>906</v>
      </c>
      <c r="H176" s="1" t="s">
        <v>1741</v>
      </c>
      <c r="I176" s="1" t="s">
        <v>1101</v>
      </c>
      <c r="J176" s="1" t="s">
        <v>1101</v>
      </c>
      <c r="K176" s="27">
        <v>45345.425000000003</v>
      </c>
      <c r="N176" s="28">
        <v>45317</v>
      </c>
      <c r="O176" s="28">
        <v>45320</v>
      </c>
      <c r="P176" s="1">
        <v>8</v>
      </c>
      <c r="Q176" s="1">
        <v>8</v>
      </c>
      <c r="R176" s="1">
        <v>8</v>
      </c>
      <c r="S176" s="1">
        <v>8</v>
      </c>
      <c r="T176" s="1">
        <v>100</v>
      </c>
      <c r="U176" s="27">
        <v>45317.727083333331</v>
      </c>
      <c r="V176" s="27">
        <v>45345.425000000003</v>
      </c>
      <c r="W176" s="1" t="s">
        <v>1101</v>
      </c>
      <c r="Y176" s="1" t="s">
        <v>1742</v>
      </c>
      <c r="Z176" s="1" t="s">
        <v>924</v>
      </c>
      <c r="AA176" s="28">
        <v>45341</v>
      </c>
      <c r="AB176" s="28">
        <v>45342</v>
      </c>
      <c r="AC176" s="1" t="s">
        <v>141</v>
      </c>
      <c r="AD176" s="1" t="s">
        <v>993</v>
      </c>
      <c r="AF176" s="1" t="s">
        <v>939</v>
      </c>
      <c r="AG176" s="29">
        <v>1</v>
      </c>
      <c r="AH176" s="1" t="s">
        <v>914</v>
      </c>
      <c r="AI176" s="1" t="s">
        <v>928</v>
      </c>
      <c r="AJ176" s="1" t="s">
        <v>929</v>
      </c>
      <c r="AK176" s="1" t="s">
        <v>1743</v>
      </c>
      <c r="AL176" s="1" t="s">
        <v>1744</v>
      </c>
      <c r="AM176" s="1" t="s">
        <v>919</v>
      </c>
      <c r="AO176" s="1" t="s">
        <v>919</v>
      </c>
      <c r="AP176" s="1">
        <f>COUNTIF(最終品質見解!$C$13:$C$22,AC176)</f>
        <v>0</v>
      </c>
      <c r="AQ176" s="1" t="s">
        <v>173</v>
      </c>
    </row>
    <row r="177" spans="1:43" ht="15.6">
      <c r="A177" s="1">
        <v>140169</v>
      </c>
      <c r="B177" s="1" t="s">
        <v>904</v>
      </c>
      <c r="C177" s="1" t="s">
        <v>905</v>
      </c>
      <c r="F177" s="1" t="s">
        <v>885</v>
      </c>
      <c r="G177" s="1" t="s">
        <v>906</v>
      </c>
      <c r="H177" s="1" t="s">
        <v>1745</v>
      </c>
      <c r="I177" s="1" t="s">
        <v>922</v>
      </c>
      <c r="J177" s="1" t="s">
        <v>922</v>
      </c>
      <c r="K177" s="27">
        <v>45384.59097222222</v>
      </c>
      <c r="M177" s="1" t="s">
        <v>1350</v>
      </c>
      <c r="N177" s="28">
        <v>45317</v>
      </c>
      <c r="O177" s="28">
        <v>45320</v>
      </c>
      <c r="R177" s="1">
        <v>0</v>
      </c>
      <c r="S177" s="1">
        <v>0</v>
      </c>
      <c r="T177" s="1">
        <v>100</v>
      </c>
      <c r="U177" s="27">
        <v>45317.71875</v>
      </c>
      <c r="V177" s="27">
        <v>45339.393055555556</v>
      </c>
      <c r="W177" s="1" t="s">
        <v>909</v>
      </c>
      <c r="Y177" s="1" t="s">
        <v>1746</v>
      </c>
      <c r="Z177" s="1" t="s">
        <v>924</v>
      </c>
      <c r="AA177" s="28">
        <v>45323</v>
      </c>
      <c r="AB177" s="28">
        <v>45323</v>
      </c>
      <c r="AC177" s="1" t="s">
        <v>134</v>
      </c>
      <c r="AD177" s="1" t="s">
        <v>993</v>
      </c>
      <c r="AE177" s="1" t="s">
        <v>938</v>
      </c>
      <c r="AF177" s="1" t="s">
        <v>939</v>
      </c>
      <c r="AG177" s="29">
        <v>1</v>
      </c>
      <c r="AH177" s="1" t="s">
        <v>914</v>
      </c>
      <c r="AI177" s="1" t="s">
        <v>928</v>
      </c>
      <c r="AJ177" s="1" t="s">
        <v>929</v>
      </c>
      <c r="AK177" s="1" t="s">
        <v>1747</v>
      </c>
      <c r="AL177" s="1" t="s">
        <v>1606</v>
      </c>
      <c r="AM177" s="1" t="s">
        <v>919</v>
      </c>
      <c r="AO177" s="1" t="s">
        <v>919</v>
      </c>
      <c r="AP177" s="1">
        <f>COUNTIF(最終品質見解!$C$13:$C$22,AC177)</f>
        <v>0</v>
      </c>
      <c r="AQ177" s="1" t="s">
        <v>174</v>
      </c>
    </row>
    <row r="178" spans="1:43" ht="15.6">
      <c r="A178" s="1">
        <v>140165</v>
      </c>
      <c r="B178" s="1" t="s">
        <v>904</v>
      </c>
      <c r="C178" s="1" t="s">
        <v>905</v>
      </c>
      <c r="F178" s="1" t="s">
        <v>885</v>
      </c>
      <c r="G178" s="1" t="s">
        <v>906</v>
      </c>
      <c r="H178" s="1" t="s">
        <v>1748</v>
      </c>
      <c r="I178" s="1" t="s">
        <v>922</v>
      </c>
      <c r="J178" s="1" t="s">
        <v>922</v>
      </c>
      <c r="K178" s="27">
        <v>45345.73541666667</v>
      </c>
      <c r="M178" s="1" t="s">
        <v>1350</v>
      </c>
      <c r="N178" s="28">
        <v>45317</v>
      </c>
      <c r="O178" s="28">
        <v>45320</v>
      </c>
      <c r="R178" s="1">
        <v>4</v>
      </c>
      <c r="S178" s="1">
        <v>4</v>
      </c>
      <c r="T178" s="1">
        <v>100</v>
      </c>
      <c r="U178" s="27">
        <v>45317.711805555555</v>
      </c>
      <c r="V178" s="27">
        <v>45345.73541666667</v>
      </c>
      <c r="W178" s="1" t="s">
        <v>922</v>
      </c>
      <c r="Y178" s="1" t="s">
        <v>1749</v>
      </c>
      <c r="Z178" s="1" t="s">
        <v>924</v>
      </c>
      <c r="AA178" s="28">
        <v>45320</v>
      </c>
      <c r="AB178" s="28">
        <v>45320</v>
      </c>
      <c r="AC178" s="1" t="s">
        <v>988</v>
      </c>
      <c r="AD178" s="1" t="s">
        <v>993</v>
      </c>
      <c r="AE178" s="1" t="s">
        <v>938</v>
      </c>
      <c r="AF178" s="1" t="s">
        <v>939</v>
      </c>
      <c r="AG178" s="29">
        <v>1</v>
      </c>
      <c r="AH178" s="1" t="s">
        <v>914</v>
      </c>
      <c r="AI178" s="1" t="s">
        <v>928</v>
      </c>
      <c r="AJ178" s="1" t="s">
        <v>929</v>
      </c>
      <c r="AK178" s="1" t="s">
        <v>1750</v>
      </c>
      <c r="AL178" s="1" t="s">
        <v>1751</v>
      </c>
      <c r="AM178" s="1" t="s">
        <v>919</v>
      </c>
      <c r="AO178" s="1" t="s">
        <v>919</v>
      </c>
      <c r="AP178" s="1">
        <f>COUNTIF(最終品質見解!$C$13:$C$22,AC178)</f>
        <v>0</v>
      </c>
      <c r="AQ178" s="1" t="s">
        <v>175</v>
      </c>
    </row>
    <row r="179" spans="1:43" ht="15.6">
      <c r="A179" s="1">
        <v>140164</v>
      </c>
      <c r="B179" s="1" t="s">
        <v>904</v>
      </c>
      <c r="C179" s="1" t="s">
        <v>905</v>
      </c>
      <c r="F179" s="1" t="s">
        <v>885</v>
      </c>
      <c r="G179" s="1" t="s">
        <v>906</v>
      </c>
      <c r="H179" s="1" t="s">
        <v>1752</v>
      </c>
      <c r="I179" s="1" t="s">
        <v>1101</v>
      </c>
      <c r="J179" s="1" t="s">
        <v>1101</v>
      </c>
      <c r="K179" s="27">
        <v>45327.650694444441</v>
      </c>
      <c r="N179" s="28">
        <v>45317</v>
      </c>
      <c r="O179" s="28">
        <v>45320</v>
      </c>
      <c r="R179" s="1">
        <v>0</v>
      </c>
      <c r="S179" s="1">
        <v>0</v>
      </c>
      <c r="T179" s="1">
        <v>100</v>
      </c>
      <c r="U179" s="27">
        <v>45317.706944444442</v>
      </c>
      <c r="V179" s="27">
        <v>45327.650694444441</v>
      </c>
      <c r="W179" s="1" t="s">
        <v>1101</v>
      </c>
      <c r="Y179" s="1" t="s">
        <v>1753</v>
      </c>
      <c r="Z179" s="1" t="s">
        <v>924</v>
      </c>
      <c r="AA179" s="28">
        <v>45320</v>
      </c>
      <c r="AB179" s="28">
        <v>45322</v>
      </c>
      <c r="AC179" s="1" t="s">
        <v>141</v>
      </c>
      <c r="AD179" s="1" t="s">
        <v>993</v>
      </c>
      <c r="AF179" s="1" t="s">
        <v>939</v>
      </c>
      <c r="AG179" s="29">
        <v>1</v>
      </c>
      <c r="AH179" s="1" t="s">
        <v>947</v>
      </c>
      <c r="AI179" s="1" t="s">
        <v>1039</v>
      </c>
      <c r="AJ179" s="1" t="s">
        <v>929</v>
      </c>
      <c r="AK179" s="1" t="s">
        <v>1754</v>
      </c>
      <c r="AL179" s="1" t="s">
        <v>1755</v>
      </c>
      <c r="AM179" s="1" t="s">
        <v>919</v>
      </c>
      <c r="AO179" s="1" t="s">
        <v>919</v>
      </c>
      <c r="AP179" s="1">
        <f>COUNTIF(最終品質見解!$C$13:$C$22,AC179)</f>
        <v>0</v>
      </c>
      <c r="AQ179" s="1" t="s">
        <v>173</v>
      </c>
    </row>
    <row r="180" spans="1:43" ht="15.6">
      <c r="A180" s="1">
        <v>140161</v>
      </c>
      <c r="B180" s="1" t="s">
        <v>904</v>
      </c>
      <c r="C180" s="1" t="s">
        <v>905</v>
      </c>
      <c r="F180" s="1" t="s">
        <v>885</v>
      </c>
      <c r="G180" s="1" t="s">
        <v>906</v>
      </c>
      <c r="H180" s="1" t="s">
        <v>1756</v>
      </c>
      <c r="I180" s="1" t="s">
        <v>1101</v>
      </c>
      <c r="J180" s="1" t="s">
        <v>1101</v>
      </c>
      <c r="K180" s="27">
        <v>45329.491666666669</v>
      </c>
      <c r="N180" s="28">
        <v>45317</v>
      </c>
      <c r="O180" s="28">
        <v>45320</v>
      </c>
      <c r="R180" s="1">
        <v>0</v>
      </c>
      <c r="S180" s="1">
        <v>0</v>
      </c>
      <c r="T180" s="1">
        <v>100</v>
      </c>
      <c r="U180" s="27">
        <v>45317.7</v>
      </c>
      <c r="V180" s="27">
        <v>45329.491666666669</v>
      </c>
      <c r="W180" s="1" t="s">
        <v>1101</v>
      </c>
      <c r="Y180" s="1" t="s">
        <v>1757</v>
      </c>
      <c r="Z180" s="1" t="s">
        <v>924</v>
      </c>
      <c r="AA180" s="28">
        <v>45317</v>
      </c>
      <c r="AB180" s="28">
        <v>45322</v>
      </c>
      <c r="AC180" s="1" t="s">
        <v>141</v>
      </c>
      <c r="AD180" s="1" t="s">
        <v>993</v>
      </c>
      <c r="AF180" s="1" t="s">
        <v>939</v>
      </c>
      <c r="AG180" s="29">
        <v>1</v>
      </c>
      <c r="AH180" s="1" t="s">
        <v>947</v>
      </c>
      <c r="AI180" s="1" t="s">
        <v>915</v>
      </c>
      <c r="AJ180" s="1" t="s">
        <v>929</v>
      </c>
      <c r="AK180" s="1" t="s">
        <v>1758</v>
      </c>
      <c r="AL180" s="1" t="s">
        <v>1759</v>
      </c>
      <c r="AM180" s="1" t="s">
        <v>919</v>
      </c>
      <c r="AO180" s="1" t="s">
        <v>919</v>
      </c>
      <c r="AP180" s="1">
        <f>COUNTIF(最終品質見解!$C$13:$C$22,AC180)</f>
        <v>0</v>
      </c>
      <c r="AQ180" s="1" t="s">
        <v>168</v>
      </c>
    </row>
    <row r="181" spans="1:43" ht="15.6">
      <c r="A181" s="1">
        <v>140158</v>
      </c>
      <c r="B181" s="1" t="s">
        <v>904</v>
      </c>
      <c r="C181" s="1" t="s">
        <v>905</v>
      </c>
      <c r="F181" s="1" t="s">
        <v>885</v>
      </c>
      <c r="G181" s="1" t="s">
        <v>906</v>
      </c>
      <c r="H181" s="1" t="s">
        <v>1760</v>
      </c>
      <c r="I181" s="1" t="s">
        <v>1101</v>
      </c>
      <c r="J181" s="1" t="s">
        <v>1101</v>
      </c>
      <c r="K181" s="27">
        <v>45327.618055555555</v>
      </c>
      <c r="N181" s="28">
        <v>45317</v>
      </c>
      <c r="O181" s="28">
        <v>45320</v>
      </c>
      <c r="R181" s="1">
        <v>0</v>
      </c>
      <c r="S181" s="1">
        <v>0</v>
      </c>
      <c r="T181" s="1">
        <v>100</v>
      </c>
      <c r="U181" s="27">
        <v>45317.67083333333</v>
      </c>
      <c r="V181" s="27">
        <v>45327.618055555555</v>
      </c>
      <c r="W181" s="1" t="s">
        <v>1101</v>
      </c>
      <c r="Y181" s="1" t="s">
        <v>1761</v>
      </c>
      <c r="Z181" s="1" t="s">
        <v>924</v>
      </c>
      <c r="AA181" s="28">
        <v>45317</v>
      </c>
      <c r="AB181" s="28">
        <v>45322</v>
      </c>
      <c r="AC181" s="1" t="s">
        <v>141</v>
      </c>
      <c r="AD181" s="1" t="s">
        <v>993</v>
      </c>
      <c r="AF181" s="1" t="s">
        <v>939</v>
      </c>
      <c r="AG181" s="29">
        <v>1</v>
      </c>
      <c r="AH181" s="1" t="s">
        <v>947</v>
      </c>
      <c r="AI181" s="1" t="s">
        <v>915</v>
      </c>
      <c r="AJ181" s="1" t="s">
        <v>929</v>
      </c>
      <c r="AK181" s="1" t="s">
        <v>1762</v>
      </c>
      <c r="AL181" s="1" t="s">
        <v>1763</v>
      </c>
      <c r="AM181" s="1" t="s">
        <v>919</v>
      </c>
      <c r="AO181" s="1" t="s">
        <v>919</v>
      </c>
      <c r="AP181" s="1">
        <f>COUNTIF(最終品質見解!$C$13:$C$22,AC181)</f>
        <v>0</v>
      </c>
      <c r="AQ181" s="1" t="s">
        <v>168</v>
      </c>
    </row>
    <row r="182" spans="1:43" ht="15.6">
      <c r="A182" s="1">
        <v>140154</v>
      </c>
      <c r="B182" s="1" t="s">
        <v>904</v>
      </c>
      <c r="C182" s="1" t="s">
        <v>905</v>
      </c>
      <c r="F182" s="1" t="s">
        <v>885</v>
      </c>
      <c r="G182" s="1" t="s">
        <v>906</v>
      </c>
      <c r="H182" s="1" t="s">
        <v>1764</v>
      </c>
      <c r="I182" s="1" t="s">
        <v>1101</v>
      </c>
      <c r="J182" s="1" t="s">
        <v>1101</v>
      </c>
      <c r="K182" s="27">
        <v>45327.615277777775</v>
      </c>
      <c r="N182" s="28">
        <v>45317</v>
      </c>
      <c r="O182" s="28">
        <v>45320</v>
      </c>
      <c r="R182" s="1">
        <v>0</v>
      </c>
      <c r="S182" s="1">
        <v>0</v>
      </c>
      <c r="T182" s="1">
        <v>100</v>
      </c>
      <c r="U182" s="27">
        <v>45317.663888888892</v>
      </c>
      <c r="V182" s="27">
        <v>45327.615277777775</v>
      </c>
      <c r="W182" s="1" t="s">
        <v>1101</v>
      </c>
      <c r="Y182" s="1" t="s">
        <v>1765</v>
      </c>
      <c r="Z182" s="1" t="s">
        <v>924</v>
      </c>
      <c r="AA182" s="28">
        <v>45320</v>
      </c>
      <c r="AB182" s="28">
        <v>45322</v>
      </c>
      <c r="AC182" s="1" t="s">
        <v>141</v>
      </c>
      <c r="AD182" s="1" t="s">
        <v>993</v>
      </c>
      <c r="AF182" s="1" t="s">
        <v>939</v>
      </c>
      <c r="AG182" s="29">
        <v>1</v>
      </c>
      <c r="AH182" s="1" t="s">
        <v>947</v>
      </c>
      <c r="AI182" s="1" t="s">
        <v>1039</v>
      </c>
      <c r="AJ182" s="1" t="s">
        <v>929</v>
      </c>
      <c r="AK182" s="1" t="s">
        <v>1766</v>
      </c>
      <c r="AL182" s="1" t="s">
        <v>1767</v>
      </c>
      <c r="AM182" s="1" t="s">
        <v>919</v>
      </c>
      <c r="AO182" s="1" t="s">
        <v>919</v>
      </c>
      <c r="AP182" s="1">
        <f>COUNTIF(最終品質見解!$C$13:$C$22,AC182)</f>
        <v>0</v>
      </c>
      <c r="AQ182" s="1" t="s">
        <v>174</v>
      </c>
    </row>
    <row r="183" spans="1:43" ht="15.6">
      <c r="A183" s="1">
        <v>140152</v>
      </c>
      <c r="B183" s="1" t="s">
        <v>904</v>
      </c>
      <c r="C183" s="1" t="s">
        <v>905</v>
      </c>
      <c r="F183" s="1" t="s">
        <v>885</v>
      </c>
      <c r="G183" s="1" t="s">
        <v>906</v>
      </c>
      <c r="H183" s="1" t="s">
        <v>1768</v>
      </c>
      <c r="I183" s="1" t="s">
        <v>1101</v>
      </c>
      <c r="J183" s="1" t="s">
        <v>1101</v>
      </c>
      <c r="K183" s="27">
        <v>45327.612500000003</v>
      </c>
      <c r="N183" s="28">
        <v>45317</v>
      </c>
      <c r="O183" s="28">
        <v>45317</v>
      </c>
      <c r="R183" s="1">
        <v>0</v>
      </c>
      <c r="S183" s="1">
        <v>0</v>
      </c>
      <c r="T183" s="1">
        <v>100</v>
      </c>
      <c r="U183" s="27">
        <v>45317.65625</v>
      </c>
      <c r="V183" s="27">
        <v>45327.612500000003</v>
      </c>
      <c r="W183" s="1" t="s">
        <v>1101</v>
      </c>
      <c r="Y183" s="1" t="s">
        <v>1769</v>
      </c>
      <c r="Z183" s="1" t="s">
        <v>924</v>
      </c>
      <c r="AA183" s="28">
        <v>45317</v>
      </c>
      <c r="AB183" s="28">
        <v>45322</v>
      </c>
      <c r="AC183" s="1" t="s">
        <v>141</v>
      </c>
      <c r="AD183" s="1" t="s">
        <v>993</v>
      </c>
      <c r="AF183" s="1" t="s">
        <v>939</v>
      </c>
      <c r="AG183" s="29">
        <v>1</v>
      </c>
      <c r="AH183" s="1" t="s">
        <v>947</v>
      </c>
      <c r="AI183" s="1" t="s">
        <v>1039</v>
      </c>
      <c r="AJ183" s="1" t="s">
        <v>929</v>
      </c>
      <c r="AK183" s="1" t="s">
        <v>1770</v>
      </c>
      <c r="AL183" s="1" t="s">
        <v>1771</v>
      </c>
      <c r="AM183" s="1" t="s">
        <v>919</v>
      </c>
      <c r="AO183" s="1" t="s">
        <v>919</v>
      </c>
      <c r="AP183" s="1">
        <f>COUNTIF(最終品質見解!$C$13:$C$22,AC183)</f>
        <v>0</v>
      </c>
      <c r="AQ183" s="1" t="s">
        <v>168</v>
      </c>
    </row>
    <row r="184" spans="1:43" ht="15.6">
      <c r="A184" s="1">
        <v>140142</v>
      </c>
      <c r="B184" s="1" t="s">
        <v>904</v>
      </c>
      <c r="C184" s="1" t="s">
        <v>905</v>
      </c>
      <c r="F184" s="1" t="s">
        <v>885</v>
      </c>
      <c r="G184" s="1" t="s">
        <v>906</v>
      </c>
      <c r="H184" s="1" t="s">
        <v>1772</v>
      </c>
      <c r="I184" s="1" t="s">
        <v>1101</v>
      </c>
      <c r="J184" s="1" t="s">
        <v>1101</v>
      </c>
      <c r="K184" s="27">
        <v>45327.606944444444</v>
      </c>
      <c r="N184" s="28">
        <v>45317</v>
      </c>
      <c r="O184" s="28">
        <v>45317</v>
      </c>
      <c r="R184" s="1">
        <v>0</v>
      </c>
      <c r="S184" s="1">
        <v>0</v>
      </c>
      <c r="T184" s="1">
        <v>100</v>
      </c>
      <c r="U184" s="27">
        <v>45317.624305555553</v>
      </c>
      <c r="V184" s="27">
        <v>45327.606944444444</v>
      </c>
      <c r="W184" s="1" t="s">
        <v>1101</v>
      </c>
      <c r="Y184" s="1" t="s">
        <v>1773</v>
      </c>
      <c r="Z184" s="1" t="s">
        <v>924</v>
      </c>
      <c r="AA184" s="28">
        <v>45317</v>
      </c>
      <c r="AB184" s="28">
        <v>45322</v>
      </c>
      <c r="AC184" s="1" t="s">
        <v>141</v>
      </c>
      <c r="AD184" s="1" t="s">
        <v>993</v>
      </c>
      <c r="AF184" s="1" t="s">
        <v>939</v>
      </c>
      <c r="AG184" s="29">
        <v>1</v>
      </c>
      <c r="AH184" s="1" t="s">
        <v>947</v>
      </c>
      <c r="AI184" s="1" t="s">
        <v>915</v>
      </c>
      <c r="AJ184" s="1" t="s">
        <v>929</v>
      </c>
      <c r="AK184" s="1" t="s">
        <v>1774</v>
      </c>
      <c r="AL184" s="1" t="s">
        <v>1775</v>
      </c>
      <c r="AM184" s="1" t="s">
        <v>919</v>
      </c>
      <c r="AO184" s="1" t="s">
        <v>919</v>
      </c>
      <c r="AP184" s="1">
        <f>COUNTIF(最終品質見解!$C$13:$C$22,AC184)</f>
        <v>0</v>
      </c>
      <c r="AQ184" s="1" t="s">
        <v>168</v>
      </c>
    </row>
    <row r="185" spans="1:43" ht="15.6">
      <c r="A185" s="1">
        <v>140136</v>
      </c>
      <c r="B185" s="1" t="s">
        <v>904</v>
      </c>
      <c r="C185" s="1" t="s">
        <v>905</v>
      </c>
      <c r="F185" s="1" t="s">
        <v>885</v>
      </c>
      <c r="G185" s="1" t="s">
        <v>906</v>
      </c>
      <c r="H185" s="1" t="s">
        <v>1776</v>
      </c>
      <c r="I185" s="1" t="s">
        <v>921</v>
      </c>
      <c r="J185" s="1" t="s">
        <v>922</v>
      </c>
      <c r="K185" s="27">
        <v>45345.650694444441</v>
      </c>
      <c r="M185" s="1" t="s">
        <v>1350</v>
      </c>
      <c r="N185" s="28">
        <v>45317</v>
      </c>
      <c r="O185" s="28">
        <v>45317</v>
      </c>
      <c r="P185" s="1">
        <v>2</v>
      </c>
      <c r="Q185" s="1">
        <v>2</v>
      </c>
      <c r="R185" s="1">
        <v>0</v>
      </c>
      <c r="S185" s="1">
        <v>0</v>
      </c>
      <c r="T185" s="1">
        <v>100</v>
      </c>
      <c r="U185" s="27">
        <v>45317.55972222222</v>
      </c>
      <c r="V185" s="27">
        <v>45345.650694444441</v>
      </c>
      <c r="W185" s="1" t="s">
        <v>1101</v>
      </c>
      <c r="Z185" s="1" t="s">
        <v>924</v>
      </c>
      <c r="AA185" s="28">
        <v>45317</v>
      </c>
      <c r="AB185" s="28">
        <v>45317</v>
      </c>
      <c r="AC185" s="1" t="s">
        <v>106</v>
      </c>
      <c r="AD185" s="1" t="s">
        <v>993</v>
      </c>
      <c r="AE185" s="1" t="s">
        <v>938</v>
      </c>
      <c r="AF185" s="1" t="s">
        <v>939</v>
      </c>
      <c r="AG185" s="29">
        <v>1</v>
      </c>
      <c r="AH185" s="1" t="s">
        <v>914</v>
      </c>
      <c r="AI185" s="1" t="s">
        <v>1039</v>
      </c>
      <c r="AJ185" s="1" t="s">
        <v>929</v>
      </c>
      <c r="AK185" s="1" t="s">
        <v>1777</v>
      </c>
      <c r="AL185" s="1" t="s">
        <v>1778</v>
      </c>
      <c r="AM185" s="1" t="s">
        <v>919</v>
      </c>
      <c r="AO185" s="1" t="s">
        <v>919</v>
      </c>
      <c r="AP185" s="1">
        <f>COUNTIF(最終品質見解!$C$13:$C$22,AC185)</f>
        <v>0</v>
      </c>
      <c r="AQ185" s="1" t="s">
        <v>174</v>
      </c>
    </row>
    <row r="186" spans="1:43" ht="15.6">
      <c r="A186" s="1">
        <v>140132</v>
      </c>
      <c r="B186" s="1" t="s">
        <v>904</v>
      </c>
      <c r="C186" s="1" t="s">
        <v>905</v>
      </c>
      <c r="F186" s="1" t="s">
        <v>885</v>
      </c>
      <c r="G186" s="1" t="s">
        <v>906</v>
      </c>
      <c r="H186" s="1" t="s">
        <v>1779</v>
      </c>
      <c r="I186" s="1" t="s">
        <v>1101</v>
      </c>
      <c r="J186" s="1" t="s">
        <v>1101</v>
      </c>
      <c r="K186" s="27">
        <v>45370.680555555555</v>
      </c>
      <c r="M186" s="1" t="s">
        <v>1350</v>
      </c>
      <c r="N186" s="28">
        <v>45316</v>
      </c>
      <c r="O186" s="28">
        <v>45373</v>
      </c>
      <c r="R186" s="1">
        <v>0</v>
      </c>
      <c r="S186" s="1">
        <v>0</v>
      </c>
      <c r="T186" s="1">
        <v>100</v>
      </c>
      <c r="U186" s="27">
        <v>45317.552083333336</v>
      </c>
      <c r="V186" s="27">
        <v>45370.680555555555</v>
      </c>
      <c r="W186" s="1" t="s">
        <v>1101</v>
      </c>
      <c r="X186" s="1" t="s">
        <v>1780</v>
      </c>
      <c r="Y186" s="1" t="s">
        <v>1781</v>
      </c>
      <c r="Z186" s="1" t="s">
        <v>924</v>
      </c>
      <c r="AA186" s="28">
        <v>45369</v>
      </c>
      <c r="AB186" s="28">
        <v>45369</v>
      </c>
      <c r="AC186" s="1" t="s">
        <v>127</v>
      </c>
      <c r="AD186" s="1" t="s">
        <v>993</v>
      </c>
      <c r="AE186" s="1" t="s">
        <v>938</v>
      </c>
      <c r="AF186" s="1" t="s">
        <v>939</v>
      </c>
      <c r="AG186" s="29">
        <v>1</v>
      </c>
      <c r="AH186" s="1" t="s">
        <v>928</v>
      </c>
      <c r="AI186" s="1" t="s">
        <v>928</v>
      </c>
      <c r="AJ186" s="1" t="s">
        <v>929</v>
      </c>
      <c r="AK186" s="1" t="s">
        <v>1782</v>
      </c>
      <c r="AL186" s="1" t="s">
        <v>1783</v>
      </c>
      <c r="AM186" s="1" t="s">
        <v>919</v>
      </c>
      <c r="AO186" s="1" t="s">
        <v>919</v>
      </c>
      <c r="AP186" s="1">
        <f>COUNTIF(最終品質見解!$C$13:$C$22,AC186)</f>
        <v>0</v>
      </c>
      <c r="AQ186" s="1" t="s">
        <v>172</v>
      </c>
    </row>
    <row r="187" spans="1:43" ht="15.6">
      <c r="A187" s="1">
        <v>140130</v>
      </c>
      <c r="B187" s="1" t="s">
        <v>904</v>
      </c>
      <c r="C187" s="1" t="s">
        <v>905</v>
      </c>
      <c r="F187" s="1" t="s">
        <v>885</v>
      </c>
      <c r="G187" s="1" t="s">
        <v>906</v>
      </c>
      <c r="H187" s="1" t="s">
        <v>1784</v>
      </c>
      <c r="I187" s="1" t="s">
        <v>922</v>
      </c>
      <c r="J187" s="1" t="s">
        <v>922</v>
      </c>
      <c r="K187" s="27">
        <v>45327.592361111114</v>
      </c>
      <c r="M187" s="1" t="s">
        <v>1350</v>
      </c>
      <c r="N187" s="28">
        <v>45317</v>
      </c>
      <c r="O187" s="28">
        <v>45320</v>
      </c>
      <c r="R187" s="1">
        <v>2</v>
      </c>
      <c r="S187" s="1">
        <v>2</v>
      </c>
      <c r="T187" s="1">
        <v>100</v>
      </c>
      <c r="U187" s="27">
        <v>45317.509722222225</v>
      </c>
      <c r="V187" s="27">
        <v>45327.592361111114</v>
      </c>
      <c r="W187" s="1" t="s">
        <v>922</v>
      </c>
      <c r="Y187" s="1" t="s">
        <v>1785</v>
      </c>
      <c r="Z187" s="1" t="s">
        <v>924</v>
      </c>
      <c r="AA187" s="28">
        <v>45317</v>
      </c>
      <c r="AB187" s="28">
        <v>45317</v>
      </c>
      <c r="AC187" s="1" t="s">
        <v>134</v>
      </c>
      <c r="AD187" s="1" t="s">
        <v>993</v>
      </c>
      <c r="AE187" s="1" t="s">
        <v>938</v>
      </c>
      <c r="AF187" s="1" t="s">
        <v>939</v>
      </c>
      <c r="AG187" s="29">
        <v>1</v>
      </c>
      <c r="AH187" s="1" t="s">
        <v>914</v>
      </c>
      <c r="AI187" s="1" t="s">
        <v>1039</v>
      </c>
      <c r="AJ187" s="1" t="s">
        <v>929</v>
      </c>
      <c r="AK187" s="1" t="s">
        <v>1786</v>
      </c>
      <c r="AL187" s="1" t="s">
        <v>1787</v>
      </c>
      <c r="AM187" s="1" t="s">
        <v>919</v>
      </c>
      <c r="AO187" s="1" t="s">
        <v>919</v>
      </c>
      <c r="AP187" s="1">
        <f>COUNTIF(最終品質見解!$C$13:$C$22,AC187)</f>
        <v>0</v>
      </c>
      <c r="AQ187" s="1" t="s">
        <v>174</v>
      </c>
    </row>
    <row r="188" spans="1:43" ht="15.6">
      <c r="A188" s="1">
        <v>140128</v>
      </c>
      <c r="B188" s="1" t="s">
        <v>904</v>
      </c>
      <c r="C188" s="1" t="s">
        <v>905</v>
      </c>
      <c r="F188" s="1" t="s">
        <v>885</v>
      </c>
      <c r="G188" s="1" t="s">
        <v>1581</v>
      </c>
      <c r="H188" s="1" t="s">
        <v>1788</v>
      </c>
      <c r="I188" s="1" t="s">
        <v>922</v>
      </c>
      <c r="J188" s="1" t="s">
        <v>922</v>
      </c>
      <c r="K188" s="27">
        <v>45345.736111111109</v>
      </c>
      <c r="M188" s="1" t="s">
        <v>1350</v>
      </c>
      <c r="N188" s="28">
        <v>45317</v>
      </c>
      <c r="O188" s="28">
        <v>45320</v>
      </c>
      <c r="R188" s="1">
        <v>8</v>
      </c>
      <c r="S188" s="1">
        <v>8</v>
      </c>
      <c r="T188" s="1">
        <v>100</v>
      </c>
      <c r="U188" s="27">
        <v>45317.491666666669</v>
      </c>
      <c r="V188" s="27">
        <v>45345.736111111109</v>
      </c>
      <c r="W188" s="1" t="s">
        <v>922</v>
      </c>
      <c r="Y188" s="1" t="s">
        <v>1789</v>
      </c>
      <c r="Z188" s="1" t="s">
        <v>1046</v>
      </c>
      <c r="AA188" s="28">
        <v>45317</v>
      </c>
      <c r="AB188" s="28">
        <v>45320</v>
      </c>
      <c r="AC188" s="1" t="s">
        <v>988</v>
      </c>
      <c r="AD188" s="1" t="s">
        <v>993</v>
      </c>
      <c r="AE188" s="1" t="s">
        <v>938</v>
      </c>
      <c r="AF188" s="1" t="s">
        <v>939</v>
      </c>
      <c r="AG188" s="29">
        <v>1</v>
      </c>
      <c r="AH188" s="1" t="s">
        <v>914</v>
      </c>
      <c r="AI188" s="1" t="s">
        <v>915</v>
      </c>
      <c r="AJ188" s="1" t="s">
        <v>929</v>
      </c>
      <c r="AK188" s="1" t="s">
        <v>1790</v>
      </c>
      <c r="AL188" s="1" t="s">
        <v>1791</v>
      </c>
      <c r="AM188" s="1" t="s">
        <v>919</v>
      </c>
      <c r="AO188" s="1" t="s">
        <v>919</v>
      </c>
      <c r="AP188" s="1">
        <f>COUNTIF(最終品質見解!$C$13:$C$22,AC188)</f>
        <v>0</v>
      </c>
      <c r="AQ188" s="1" t="s">
        <v>173</v>
      </c>
    </row>
    <row r="189" spans="1:43" ht="15.6">
      <c r="A189" s="1">
        <v>140120</v>
      </c>
      <c r="B189" s="1" t="s">
        <v>904</v>
      </c>
      <c r="C189" s="1" t="s">
        <v>905</v>
      </c>
      <c r="F189" s="1" t="s">
        <v>885</v>
      </c>
      <c r="G189" s="1" t="s">
        <v>906</v>
      </c>
      <c r="H189" s="1" t="s">
        <v>1792</v>
      </c>
      <c r="I189" s="1" t="s">
        <v>922</v>
      </c>
      <c r="J189" s="1" t="s">
        <v>922</v>
      </c>
      <c r="K189" s="27">
        <v>45327.428472222222</v>
      </c>
      <c r="N189" s="28">
        <v>45316</v>
      </c>
      <c r="O189" s="28">
        <v>45321</v>
      </c>
      <c r="R189" s="1">
        <v>0</v>
      </c>
      <c r="S189" s="1">
        <v>0</v>
      </c>
      <c r="T189" s="1">
        <v>100</v>
      </c>
      <c r="U189" s="27">
        <v>45317.447222222225</v>
      </c>
      <c r="V189" s="27">
        <v>45327.428472222222</v>
      </c>
      <c r="W189" s="1" t="s">
        <v>922</v>
      </c>
      <c r="Y189" s="1" t="s">
        <v>1793</v>
      </c>
      <c r="Z189" s="1" t="s">
        <v>924</v>
      </c>
      <c r="AA189" s="28">
        <v>45322</v>
      </c>
      <c r="AB189" s="28">
        <v>45322</v>
      </c>
      <c r="AC189" s="1" t="s">
        <v>134</v>
      </c>
      <c r="AD189" s="1" t="s">
        <v>993</v>
      </c>
      <c r="AE189" s="1" t="s">
        <v>938</v>
      </c>
      <c r="AF189" s="1" t="s">
        <v>939</v>
      </c>
      <c r="AG189" s="29">
        <v>1</v>
      </c>
      <c r="AH189" s="1" t="s">
        <v>994</v>
      </c>
      <c r="AI189" s="1" t="s">
        <v>928</v>
      </c>
      <c r="AJ189" s="1" t="s">
        <v>929</v>
      </c>
      <c r="AK189" s="1" t="s">
        <v>1794</v>
      </c>
      <c r="AL189" s="1" t="s">
        <v>1541</v>
      </c>
      <c r="AM189" s="1" t="s">
        <v>919</v>
      </c>
      <c r="AO189" s="1" t="s">
        <v>919</v>
      </c>
      <c r="AP189" s="1">
        <f>COUNTIF(最終品質見解!$C$13:$C$22,AC189)</f>
        <v>0</v>
      </c>
      <c r="AQ189" s="1" t="s">
        <v>168</v>
      </c>
    </row>
    <row r="190" spans="1:43" ht="15.6">
      <c r="A190" s="1">
        <v>140118</v>
      </c>
      <c r="B190" s="1" t="s">
        <v>904</v>
      </c>
      <c r="C190" s="1" t="s">
        <v>905</v>
      </c>
      <c r="F190" s="1" t="s">
        <v>885</v>
      </c>
      <c r="G190" s="1" t="s">
        <v>1042</v>
      </c>
      <c r="H190" s="1" t="s">
        <v>1795</v>
      </c>
      <c r="I190" s="1" t="s">
        <v>1101</v>
      </c>
      <c r="J190" s="1" t="s">
        <v>1101</v>
      </c>
      <c r="K190" s="27">
        <v>45357.727777777778</v>
      </c>
      <c r="N190" s="28">
        <v>45317</v>
      </c>
      <c r="O190" s="28">
        <v>45317</v>
      </c>
      <c r="R190" s="1">
        <v>0</v>
      </c>
      <c r="S190" s="1">
        <v>0</v>
      </c>
      <c r="T190" s="1">
        <v>100</v>
      </c>
      <c r="U190" s="27">
        <v>45317.442361111112</v>
      </c>
      <c r="V190" s="27">
        <v>45357.727777777778</v>
      </c>
      <c r="W190" s="1" t="s">
        <v>1101</v>
      </c>
      <c r="Y190" s="1" t="s">
        <v>1796</v>
      </c>
      <c r="Z190" s="1" t="s">
        <v>1046</v>
      </c>
      <c r="AA190" s="28">
        <v>45357</v>
      </c>
      <c r="AB190" s="28">
        <v>45357</v>
      </c>
      <c r="AC190" s="1" t="s">
        <v>74</v>
      </c>
      <c r="AD190" s="1" t="s">
        <v>993</v>
      </c>
      <c r="AE190" s="1" t="s">
        <v>938</v>
      </c>
      <c r="AF190" s="1" t="s">
        <v>939</v>
      </c>
      <c r="AG190" s="29">
        <v>1</v>
      </c>
      <c r="AH190" s="1" t="s">
        <v>914</v>
      </c>
      <c r="AI190" s="1" t="s">
        <v>928</v>
      </c>
      <c r="AJ190" s="1" t="s">
        <v>929</v>
      </c>
      <c r="AK190" s="1" t="s">
        <v>1252</v>
      </c>
      <c r="AL190" s="1" t="s">
        <v>1797</v>
      </c>
      <c r="AM190" s="1" t="s">
        <v>919</v>
      </c>
      <c r="AO190" s="1" t="s">
        <v>919</v>
      </c>
      <c r="AP190" s="1">
        <f>COUNTIF(最終品質見解!$C$13:$C$22,AC190)</f>
        <v>0</v>
      </c>
      <c r="AQ190" s="1" t="s">
        <v>172</v>
      </c>
    </row>
    <row r="191" spans="1:43" ht="15.6">
      <c r="A191" s="1">
        <v>140077</v>
      </c>
      <c r="B191" s="1" t="s">
        <v>904</v>
      </c>
      <c r="C191" s="1" t="s">
        <v>905</v>
      </c>
      <c r="F191" s="1" t="s">
        <v>885</v>
      </c>
      <c r="G191" s="1" t="s">
        <v>906</v>
      </c>
      <c r="H191" s="1" t="s">
        <v>1798</v>
      </c>
      <c r="I191" s="1" t="s">
        <v>921</v>
      </c>
      <c r="J191" s="1" t="s">
        <v>922</v>
      </c>
      <c r="K191" s="27">
        <v>45345.63958333333</v>
      </c>
      <c r="M191" s="1" t="s">
        <v>1350</v>
      </c>
      <c r="N191" s="28">
        <v>45317</v>
      </c>
      <c r="O191" s="28">
        <v>45317</v>
      </c>
      <c r="P191" s="1">
        <v>2</v>
      </c>
      <c r="Q191" s="1">
        <v>2</v>
      </c>
      <c r="R191" s="1">
        <v>2</v>
      </c>
      <c r="S191" s="1">
        <v>2</v>
      </c>
      <c r="T191" s="1">
        <v>100</v>
      </c>
      <c r="U191" s="27">
        <v>45317.415277777778</v>
      </c>
      <c r="V191" s="27">
        <v>45345.63958333333</v>
      </c>
      <c r="W191" s="1" t="s">
        <v>1101</v>
      </c>
      <c r="Z191" s="1" t="s">
        <v>924</v>
      </c>
      <c r="AA191" s="28">
        <v>45317</v>
      </c>
      <c r="AB191" s="28">
        <v>45320</v>
      </c>
      <c r="AC191" s="1" t="s">
        <v>106</v>
      </c>
      <c r="AD191" s="1" t="s">
        <v>993</v>
      </c>
      <c r="AF191" s="1" t="s">
        <v>939</v>
      </c>
      <c r="AG191" s="29">
        <v>1</v>
      </c>
      <c r="AH191" s="1" t="s">
        <v>914</v>
      </c>
      <c r="AI191" s="1" t="s">
        <v>928</v>
      </c>
      <c r="AJ191" s="1" t="s">
        <v>948</v>
      </c>
      <c r="AK191" s="1" t="s">
        <v>1799</v>
      </c>
      <c r="AL191" s="1" t="s">
        <v>1800</v>
      </c>
      <c r="AM191" s="1" t="s">
        <v>919</v>
      </c>
      <c r="AO191" s="1" t="s">
        <v>919</v>
      </c>
      <c r="AP191" s="1">
        <f>COUNTIF(最終品質見解!$C$13:$C$22,AC191)</f>
        <v>0</v>
      </c>
      <c r="AQ191" s="1" t="s">
        <v>165</v>
      </c>
    </row>
    <row r="192" spans="1:43" ht="15.6">
      <c r="A192" s="1">
        <v>140074</v>
      </c>
      <c r="B192" s="1" t="s">
        <v>904</v>
      </c>
      <c r="C192" s="1" t="s">
        <v>905</v>
      </c>
      <c r="F192" s="1" t="s">
        <v>885</v>
      </c>
      <c r="G192" s="1" t="s">
        <v>906</v>
      </c>
      <c r="H192" s="1" t="s">
        <v>1801</v>
      </c>
      <c r="I192" s="1" t="s">
        <v>909</v>
      </c>
      <c r="J192" s="1" t="s">
        <v>909</v>
      </c>
      <c r="K192" s="27">
        <v>45327.35833333333</v>
      </c>
      <c r="N192" s="28">
        <v>45317</v>
      </c>
      <c r="R192" s="1">
        <v>8</v>
      </c>
      <c r="S192" s="1">
        <v>8</v>
      </c>
      <c r="T192" s="1">
        <v>100</v>
      </c>
      <c r="U192" s="27">
        <v>45317.402777777781</v>
      </c>
      <c r="V192" s="27">
        <v>45327.35833333333</v>
      </c>
      <c r="W192" s="1" t="s">
        <v>909</v>
      </c>
      <c r="X192" s="1" t="s">
        <v>1802</v>
      </c>
      <c r="Z192" s="1" t="s">
        <v>911</v>
      </c>
      <c r="AA192" s="28">
        <v>45323</v>
      </c>
      <c r="AB192" s="28">
        <v>45327</v>
      </c>
      <c r="AC192" s="1" t="s">
        <v>988</v>
      </c>
      <c r="AF192" s="1" t="s">
        <v>1720</v>
      </c>
      <c r="AG192" s="29">
        <v>1</v>
      </c>
      <c r="AH192" s="1" t="s">
        <v>947</v>
      </c>
      <c r="AI192" s="1" t="s">
        <v>928</v>
      </c>
      <c r="AJ192" s="1" t="s">
        <v>948</v>
      </c>
      <c r="AK192" s="1" t="s">
        <v>1803</v>
      </c>
      <c r="AL192" s="1" t="s">
        <v>1804</v>
      </c>
      <c r="AM192" s="1" t="s">
        <v>919</v>
      </c>
      <c r="AO192" s="1" t="s">
        <v>919</v>
      </c>
      <c r="AP192" s="1">
        <f>COUNTIF(最終品質見解!$C$13:$C$22,AC192)</f>
        <v>0</v>
      </c>
      <c r="AQ192" s="1" t="s">
        <v>172</v>
      </c>
    </row>
    <row r="193" spans="1:43" ht="15.6">
      <c r="A193" s="1">
        <v>140054</v>
      </c>
      <c r="B193" s="1" t="s">
        <v>904</v>
      </c>
      <c r="C193" s="1" t="s">
        <v>905</v>
      </c>
      <c r="F193" s="1" t="s">
        <v>885</v>
      </c>
      <c r="G193" s="1" t="s">
        <v>906</v>
      </c>
      <c r="H193" s="1" t="s">
        <v>1805</v>
      </c>
      <c r="I193" s="1" t="s">
        <v>922</v>
      </c>
      <c r="J193" s="1" t="s">
        <v>922</v>
      </c>
      <c r="K193" s="27">
        <v>45342.718055555553</v>
      </c>
      <c r="M193" s="1" t="s">
        <v>1350</v>
      </c>
      <c r="N193" s="28">
        <v>45316</v>
      </c>
      <c r="O193" s="28">
        <v>45322</v>
      </c>
      <c r="R193" s="1">
        <v>0</v>
      </c>
      <c r="S193" s="1">
        <v>0</v>
      </c>
      <c r="T193" s="1">
        <v>100</v>
      </c>
      <c r="U193" s="27">
        <v>45316.738888888889</v>
      </c>
      <c r="V193" s="27">
        <v>45342.718055555553</v>
      </c>
      <c r="W193" s="1" t="s">
        <v>922</v>
      </c>
      <c r="Y193" s="1" t="s">
        <v>1806</v>
      </c>
      <c r="Z193" s="1" t="s">
        <v>962</v>
      </c>
      <c r="AA193" s="28">
        <v>45342</v>
      </c>
      <c r="AB193" s="28">
        <v>45342</v>
      </c>
      <c r="AC193" s="1" t="s">
        <v>135</v>
      </c>
      <c r="AD193" s="1" t="s">
        <v>993</v>
      </c>
      <c r="AE193" s="1" t="s">
        <v>938</v>
      </c>
      <c r="AF193" s="1" t="s">
        <v>939</v>
      </c>
      <c r="AG193" s="29">
        <v>1</v>
      </c>
      <c r="AH193" s="1" t="s">
        <v>914</v>
      </c>
      <c r="AI193" s="1" t="s">
        <v>928</v>
      </c>
      <c r="AJ193" s="1" t="s">
        <v>929</v>
      </c>
      <c r="AK193" s="1" t="s">
        <v>1807</v>
      </c>
      <c r="AL193" s="1" t="s">
        <v>1808</v>
      </c>
      <c r="AM193" s="1" t="s">
        <v>919</v>
      </c>
      <c r="AO193" s="1" t="s">
        <v>919</v>
      </c>
      <c r="AP193" s="1">
        <f>COUNTIF(最終品質見解!$C$13:$C$22,AC193)</f>
        <v>0</v>
      </c>
      <c r="AQ193" s="1" t="s">
        <v>179</v>
      </c>
    </row>
    <row r="194" spans="1:43" ht="15.6">
      <c r="A194" s="1">
        <v>140049</v>
      </c>
      <c r="B194" s="1" t="s">
        <v>904</v>
      </c>
      <c r="C194" s="1" t="s">
        <v>905</v>
      </c>
      <c r="F194" s="1" t="s">
        <v>885</v>
      </c>
      <c r="G194" s="1" t="s">
        <v>1042</v>
      </c>
      <c r="H194" s="1" t="s">
        <v>1809</v>
      </c>
      <c r="I194" s="1" t="s">
        <v>922</v>
      </c>
      <c r="J194" s="1" t="s">
        <v>922</v>
      </c>
      <c r="K194" s="27">
        <v>45338.662499999999</v>
      </c>
      <c r="M194" s="1" t="s">
        <v>1350</v>
      </c>
      <c r="N194" s="28">
        <v>45316</v>
      </c>
      <c r="O194" s="28">
        <v>45322</v>
      </c>
      <c r="R194" s="1">
        <v>4</v>
      </c>
      <c r="S194" s="1">
        <v>4</v>
      </c>
      <c r="T194" s="1">
        <v>100</v>
      </c>
      <c r="U194" s="27">
        <v>45316.683333333334</v>
      </c>
      <c r="V194" s="27">
        <v>45338.662499999999</v>
      </c>
      <c r="W194" s="1" t="s">
        <v>922</v>
      </c>
      <c r="Y194" s="1" t="s">
        <v>1810</v>
      </c>
      <c r="Z194" s="1" t="s">
        <v>962</v>
      </c>
      <c r="AA194" s="28">
        <v>45338</v>
      </c>
      <c r="AB194" s="28">
        <v>45338</v>
      </c>
      <c r="AC194" s="1" t="s">
        <v>127</v>
      </c>
      <c r="AD194" s="1" t="s">
        <v>983</v>
      </c>
      <c r="AE194" s="1" t="s">
        <v>938</v>
      </c>
      <c r="AF194" s="1" t="s">
        <v>939</v>
      </c>
      <c r="AG194" s="29">
        <v>1</v>
      </c>
      <c r="AH194" s="1" t="s">
        <v>914</v>
      </c>
      <c r="AI194" s="1" t="s">
        <v>928</v>
      </c>
      <c r="AJ194" s="1" t="s">
        <v>929</v>
      </c>
      <c r="AK194" s="1" t="s">
        <v>1811</v>
      </c>
      <c r="AL194" s="1" t="s">
        <v>1812</v>
      </c>
      <c r="AM194" s="1" t="s">
        <v>919</v>
      </c>
      <c r="AO194" s="1" t="s">
        <v>919</v>
      </c>
      <c r="AP194" s="1">
        <f>COUNTIF(最終品質見解!$C$13:$C$22,AC194)</f>
        <v>0</v>
      </c>
      <c r="AQ194" s="1" t="s">
        <v>173</v>
      </c>
    </row>
    <row r="195" spans="1:43" ht="15.6">
      <c r="A195" s="1">
        <v>140048</v>
      </c>
      <c r="B195" s="1" t="s">
        <v>904</v>
      </c>
      <c r="C195" s="1" t="s">
        <v>905</v>
      </c>
      <c r="F195" s="1" t="s">
        <v>885</v>
      </c>
      <c r="G195" s="1" t="s">
        <v>1205</v>
      </c>
      <c r="H195" s="1" t="s">
        <v>1813</v>
      </c>
      <c r="I195" s="1" t="s">
        <v>922</v>
      </c>
      <c r="J195" s="1" t="s">
        <v>922</v>
      </c>
      <c r="K195" s="27">
        <v>45338.662499999999</v>
      </c>
      <c r="M195" s="1" t="s">
        <v>1350</v>
      </c>
      <c r="N195" s="28">
        <v>45316</v>
      </c>
      <c r="O195" s="28">
        <v>45322</v>
      </c>
      <c r="R195" s="1">
        <v>0</v>
      </c>
      <c r="S195" s="1">
        <v>0</v>
      </c>
      <c r="T195" s="1">
        <v>0</v>
      </c>
      <c r="U195" s="27">
        <v>45316.680555555555</v>
      </c>
      <c r="V195" s="27">
        <v>45338.662499999999</v>
      </c>
      <c r="W195" s="1" t="s">
        <v>922</v>
      </c>
      <c r="Y195" s="1" t="s">
        <v>1814</v>
      </c>
      <c r="Z195" s="1" t="s">
        <v>1046</v>
      </c>
      <c r="AA195" s="28">
        <v>45338</v>
      </c>
      <c r="AB195" s="28">
        <v>45338</v>
      </c>
      <c r="AC195" s="1" t="s">
        <v>146</v>
      </c>
      <c r="AD195" s="1" t="s">
        <v>983</v>
      </c>
      <c r="AE195" s="1" t="s">
        <v>938</v>
      </c>
      <c r="AF195" s="1" t="s">
        <v>939</v>
      </c>
      <c r="AG195" s="29">
        <v>1</v>
      </c>
      <c r="AH195" s="1" t="s">
        <v>928</v>
      </c>
      <c r="AI195" s="1" t="s">
        <v>928</v>
      </c>
      <c r="AJ195" s="1" t="s">
        <v>929</v>
      </c>
      <c r="AK195" s="1" t="s">
        <v>1815</v>
      </c>
      <c r="AL195" s="1" t="s">
        <v>1815</v>
      </c>
      <c r="AM195" s="1" t="s">
        <v>919</v>
      </c>
      <c r="AO195" s="1" t="s">
        <v>919</v>
      </c>
      <c r="AP195" s="1">
        <f>COUNTIF(最終品質見解!$C$13:$C$22,AC195)</f>
        <v>0</v>
      </c>
      <c r="AQ195" s="1" t="s">
        <v>172</v>
      </c>
    </row>
    <row r="196" spans="1:43" ht="15.6">
      <c r="A196" s="1">
        <v>140047</v>
      </c>
      <c r="B196" s="1" t="s">
        <v>904</v>
      </c>
      <c r="C196" s="1" t="s">
        <v>905</v>
      </c>
      <c r="F196" s="1" t="s">
        <v>885</v>
      </c>
      <c r="G196" s="1" t="s">
        <v>906</v>
      </c>
      <c r="H196" s="1" t="s">
        <v>1816</v>
      </c>
      <c r="I196" s="1" t="s">
        <v>1101</v>
      </c>
      <c r="J196" s="1" t="s">
        <v>1101</v>
      </c>
      <c r="K196" s="27">
        <v>45327.57708333333</v>
      </c>
      <c r="M196" s="1" t="s">
        <v>1350</v>
      </c>
      <c r="N196" s="28">
        <v>45316</v>
      </c>
      <c r="O196" s="28">
        <v>45317</v>
      </c>
      <c r="R196" s="1">
        <v>0</v>
      </c>
      <c r="S196" s="1">
        <v>0</v>
      </c>
      <c r="T196" s="1">
        <v>100</v>
      </c>
      <c r="U196" s="27">
        <v>45316.679861111108</v>
      </c>
      <c r="V196" s="27">
        <v>45327.57708333333</v>
      </c>
      <c r="W196" s="1" t="s">
        <v>1101</v>
      </c>
      <c r="Y196" s="1" t="s">
        <v>1817</v>
      </c>
      <c r="Z196" s="1" t="s">
        <v>962</v>
      </c>
      <c r="AA196" s="28">
        <v>45322</v>
      </c>
      <c r="AB196" s="28">
        <v>45322</v>
      </c>
      <c r="AC196" s="1" t="s">
        <v>138</v>
      </c>
      <c r="AD196" s="1" t="s">
        <v>1818</v>
      </c>
      <c r="AE196" s="1" t="s">
        <v>938</v>
      </c>
      <c r="AF196" s="1" t="s">
        <v>939</v>
      </c>
      <c r="AG196" s="29">
        <v>1</v>
      </c>
      <c r="AH196" s="1" t="s">
        <v>994</v>
      </c>
      <c r="AI196" s="1" t="s">
        <v>928</v>
      </c>
      <c r="AJ196" s="1" t="s">
        <v>929</v>
      </c>
      <c r="AK196" s="1" t="s">
        <v>1794</v>
      </c>
      <c r="AL196" s="1" t="s">
        <v>1541</v>
      </c>
      <c r="AM196" s="1" t="s">
        <v>919</v>
      </c>
      <c r="AO196" s="1" t="s">
        <v>919</v>
      </c>
      <c r="AP196" s="1">
        <f>COUNTIF(最終品質見解!$C$13:$C$22,AC196)</f>
        <v>0</v>
      </c>
      <c r="AQ196" s="1" t="s">
        <v>168</v>
      </c>
    </row>
    <row r="197" spans="1:43" ht="15.6">
      <c r="A197" s="1">
        <v>140046</v>
      </c>
      <c r="B197" s="1" t="s">
        <v>904</v>
      </c>
      <c r="C197" s="1" t="s">
        <v>905</v>
      </c>
      <c r="F197" s="1" t="s">
        <v>885</v>
      </c>
      <c r="G197" s="1" t="s">
        <v>1042</v>
      </c>
      <c r="H197" s="1" t="s">
        <v>1819</v>
      </c>
      <c r="I197" s="1" t="s">
        <v>922</v>
      </c>
      <c r="J197" s="1" t="s">
        <v>981</v>
      </c>
      <c r="K197" s="27">
        <v>45370.392361111109</v>
      </c>
      <c r="M197" s="1" t="s">
        <v>1350</v>
      </c>
      <c r="N197" s="28">
        <v>45316</v>
      </c>
      <c r="O197" s="28">
        <v>45373</v>
      </c>
      <c r="R197" s="1">
        <v>0</v>
      </c>
      <c r="S197" s="1">
        <v>0</v>
      </c>
      <c r="T197" s="1">
        <v>0</v>
      </c>
      <c r="U197" s="27">
        <v>45316.675000000003</v>
      </c>
      <c r="V197" s="27">
        <v>45370.392361111109</v>
      </c>
      <c r="W197" s="1" t="s">
        <v>946</v>
      </c>
      <c r="Y197" s="1" t="s">
        <v>1820</v>
      </c>
      <c r="Z197" s="1" t="s">
        <v>962</v>
      </c>
      <c r="AA197" s="28">
        <v>45370</v>
      </c>
      <c r="AB197" s="28">
        <v>45370</v>
      </c>
      <c r="AC197" s="1" t="s">
        <v>127</v>
      </c>
      <c r="AD197" s="1" t="s">
        <v>983</v>
      </c>
      <c r="AE197" s="1" t="s">
        <v>938</v>
      </c>
      <c r="AF197" s="1" t="s">
        <v>939</v>
      </c>
      <c r="AG197" s="29">
        <v>1</v>
      </c>
      <c r="AH197" s="1" t="s">
        <v>928</v>
      </c>
      <c r="AI197" s="1" t="s">
        <v>928</v>
      </c>
      <c r="AJ197" s="1" t="s">
        <v>929</v>
      </c>
      <c r="AK197" s="1" t="s">
        <v>949</v>
      </c>
      <c r="AL197" s="1" t="s">
        <v>949</v>
      </c>
      <c r="AM197" s="1" t="s">
        <v>919</v>
      </c>
      <c r="AO197" s="1" t="s">
        <v>919</v>
      </c>
      <c r="AP197" s="1">
        <f>COUNTIF(最終品質見解!$C$13:$C$22,AC197)</f>
        <v>0</v>
      </c>
      <c r="AQ197" s="1" t="s">
        <v>175</v>
      </c>
    </row>
    <row r="198" spans="1:43" ht="15.6">
      <c r="A198" s="1">
        <v>140044</v>
      </c>
      <c r="B198" s="1" t="s">
        <v>904</v>
      </c>
      <c r="C198" s="1" t="s">
        <v>905</v>
      </c>
      <c r="F198" s="1" t="s">
        <v>885</v>
      </c>
      <c r="G198" s="1" t="s">
        <v>1205</v>
      </c>
      <c r="H198" s="1" t="s">
        <v>1821</v>
      </c>
      <c r="I198" s="1" t="s">
        <v>922</v>
      </c>
      <c r="J198" s="1" t="s">
        <v>1101</v>
      </c>
      <c r="K198" s="27">
        <v>45358.445138888892</v>
      </c>
      <c r="M198" s="1" t="s">
        <v>1350</v>
      </c>
      <c r="N198" s="28">
        <v>45316</v>
      </c>
      <c r="O198" s="28">
        <v>45322</v>
      </c>
      <c r="R198" s="1">
        <v>0</v>
      </c>
      <c r="S198" s="1">
        <v>0</v>
      </c>
      <c r="T198" s="1">
        <v>100</v>
      </c>
      <c r="U198" s="27">
        <v>45316.663194444445</v>
      </c>
      <c r="V198" s="27">
        <v>45358.445138888892</v>
      </c>
      <c r="W198" s="1" t="s">
        <v>1101</v>
      </c>
      <c r="Z198" s="1" t="s">
        <v>1046</v>
      </c>
      <c r="AA198" s="28">
        <v>45317</v>
      </c>
      <c r="AB198" s="28">
        <v>45317</v>
      </c>
      <c r="AC198" s="1" t="s">
        <v>127</v>
      </c>
      <c r="AD198" s="1" t="s">
        <v>983</v>
      </c>
      <c r="AE198" s="1" t="s">
        <v>938</v>
      </c>
      <c r="AF198" s="1" t="s">
        <v>939</v>
      </c>
      <c r="AG198" s="29">
        <v>1</v>
      </c>
      <c r="AH198" s="1" t="s">
        <v>914</v>
      </c>
      <c r="AI198" s="1" t="s">
        <v>928</v>
      </c>
      <c r="AJ198" s="1" t="s">
        <v>929</v>
      </c>
      <c r="AK198" s="1" t="s">
        <v>1703</v>
      </c>
      <c r="AL198" s="1" t="s">
        <v>1142</v>
      </c>
      <c r="AM198" s="1" t="s">
        <v>919</v>
      </c>
      <c r="AO198" s="1" t="s">
        <v>919</v>
      </c>
      <c r="AP198" s="1">
        <f>COUNTIF(最終品質見解!$C$13:$C$22,AC198)</f>
        <v>0</v>
      </c>
      <c r="AQ198" s="1" t="s">
        <v>175</v>
      </c>
    </row>
    <row r="199" spans="1:43" ht="15.6">
      <c r="A199" s="1">
        <v>140042</v>
      </c>
      <c r="B199" s="1" t="s">
        <v>904</v>
      </c>
      <c r="C199" s="1" t="s">
        <v>905</v>
      </c>
      <c r="F199" s="1" t="s">
        <v>885</v>
      </c>
      <c r="G199" s="1" t="s">
        <v>906</v>
      </c>
      <c r="H199" s="1" t="s">
        <v>1822</v>
      </c>
      <c r="I199" s="1" t="s">
        <v>1101</v>
      </c>
      <c r="J199" s="1" t="s">
        <v>1101</v>
      </c>
      <c r="K199" s="27">
        <v>45337.476388888892</v>
      </c>
      <c r="M199" s="1" t="s">
        <v>1350</v>
      </c>
      <c r="N199" s="28">
        <v>45316</v>
      </c>
      <c r="O199" s="28">
        <v>45317</v>
      </c>
      <c r="R199" s="1">
        <v>0</v>
      </c>
      <c r="S199" s="1">
        <v>0</v>
      </c>
      <c r="T199" s="1">
        <v>100</v>
      </c>
      <c r="U199" s="27">
        <v>45316.654861111114</v>
      </c>
      <c r="V199" s="27">
        <v>45337.476388888892</v>
      </c>
      <c r="W199" s="1" t="s">
        <v>1101</v>
      </c>
      <c r="Y199" s="1" t="s">
        <v>1823</v>
      </c>
      <c r="Z199" s="1" t="s">
        <v>962</v>
      </c>
      <c r="AA199" s="28">
        <v>45322</v>
      </c>
      <c r="AB199" s="28">
        <v>45327</v>
      </c>
      <c r="AC199" s="1" t="s">
        <v>138</v>
      </c>
      <c r="AD199" s="1" t="s">
        <v>993</v>
      </c>
      <c r="AE199" s="1" t="s">
        <v>938</v>
      </c>
      <c r="AF199" s="1" t="s">
        <v>939</v>
      </c>
      <c r="AG199" s="29">
        <v>1</v>
      </c>
      <c r="AH199" s="1" t="s">
        <v>994</v>
      </c>
      <c r="AI199" s="1" t="s">
        <v>928</v>
      </c>
      <c r="AJ199" s="1" t="s">
        <v>929</v>
      </c>
      <c r="AK199" s="1" t="s">
        <v>1794</v>
      </c>
      <c r="AL199" s="1" t="s">
        <v>1541</v>
      </c>
      <c r="AM199" s="1" t="s">
        <v>919</v>
      </c>
      <c r="AO199" s="1" t="s">
        <v>919</v>
      </c>
      <c r="AP199" s="1">
        <f>COUNTIF(最終品質見解!$C$13:$C$22,AC199)</f>
        <v>0</v>
      </c>
      <c r="AQ199" s="1" t="s">
        <v>168</v>
      </c>
    </row>
    <row r="200" spans="1:43" ht="15.6">
      <c r="A200" s="1">
        <v>140029</v>
      </c>
      <c r="B200" s="1" t="s">
        <v>904</v>
      </c>
      <c r="C200" s="1" t="s">
        <v>905</v>
      </c>
      <c r="F200" s="1" t="s">
        <v>885</v>
      </c>
      <c r="G200" s="1" t="s">
        <v>906</v>
      </c>
      <c r="H200" s="1" t="s">
        <v>1824</v>
      </c>
      <c r="I200" s="1" t="s">
        <v>1101</v>
      </c>
      <c r="J200" s="1" t="s">
        <v>1101</v>
      </c>
      <c r="K200" s="27">
        <v>45337.472916666666</v>
      </c>
      <c r="M200" s="1" t="s">
        <v>1350</v>
      </c>
      <c r="N200" s="28">
        <v>45316</v>
      </c>
      <c r="O200" s="28">
        <v>45317</v>
      </c>
      <c r="R200" s="1">
        <v>0</v>
      </c>
      <c r="S200" s="1">
        <v>0</v>
      </c>
      <c r="T200" s="1">
        <v>100</v>
      </c>
      <c r="U200" s="27">
        <v>45316.638888888891</v>
      </c>
      <c r="V200" s="27">
        <v>45337.472916666666</v>
      </c>
      <c r="W200" s="1" t="s">
        <v>1101</v>
      </c>
      <c r="Y200" s="1" t="s">
        <v>1825</v>
      </c>
      <c r="Z200" s="1" t="s">
        <v>962</v>
      </c>
      <c r="AA200" s="28">
        <v>45322</v>
      </c>
      <c r="AB200" s="28">
        <v>45327</v>
      </c>
      <c r="AC200" s="1" t="s">
        <v>138</v>
      </c>
      <c r="AD200" s="1" t="s">
        <v>1818</v>
      </c>
      <c r="AE200" s="1" t="s">
        <v>938</v>
      </c>
      <c r="AF200" s="1" t="s">
        <v>939</v>
      </c>
      <c r="AG200" s="29">
        <v>1</v>
      </c>
      <c r="AH200" s="1" t="s">
        <v>994</v>
      </c>
      <c r="AI200" s="1" t="s">
        <v>928</v>
      </c>
      <c r="AJ200" s="1" t="s">
        <v>929</v>
      </c>
      <c r="AK200" s="1" t="s">
        <v>1794</v>
      </c>
      <c r="AL200" s="1" t="s">
        <v>1541</v>
      </c>
      <c r="AM200" s="1" t="s">
        <v>919</v>
      </c>
      <c r="AO200" s="1" t="s">
        <v>919</v>
      </c>
      <c r="AP200" s="1">
        <f>COUNTIF(最終品質見解!$C$13:$C$22,AC200)</f>
        <v>0</v>
      </c>
      <c r="AQ200" s="1" t="s">
        <v>168</v>
      </c>
    </row>
    <row r="201" spans="1:43" ht="15.6">
      <c r="A201" s="1">
        <v>140028</v>
      </c>
      <c r="B201" s="1" t="s">
        <v>904</v>
      </c>
      <c r="C201" s="1" t="s">
        <v>905</v>
      </c>
      <c r="F201" s="1" t="s">
        <v>885</v>
      </c>
      <c r="G201" s="1" t="s">
        <v>906</v>
      </c>
      <c r="H201" s="1" t="s">
        <v>1826</v>
      </c>
      <c r="I201" s="1" t="s">
        <v>922</v>
      </c>
      <c r="J201" s="1" t="s">
        <v>922</v>
      </c>
      <c r="K201" s="27">
        <v>45318.678472222222</v>
      </c>
      <c r="M201" s="1" t="s">
        <v>1350</v>
      </c>
      <c r="N201" s="28">
        <v>45316</v>
      </c>
      <c r="O201" s="28">
        <v>45322</v>
      </c>
      <c r="R201" s="1">
        <v>0</v>
      </c>
      <c r="S201" s="1">
        <v>0</v>
      </c>
      <c r="T201" s="1">
        <v>100</v>
      </c>
      <c r="U201" s="27">
        <v>45316.637499999997</v>
      </c>
      <c r="V201" s="27">
        <v>45318.678472222222</v>
      </c>
      <c r="W201" s="1" t="s">
        <v>922</v>
      </c>
      <c r="Y201" s="1" t="s">
        <v>1827</v>
      </c>
      <c r="Z201" s="1" t="s">
        <v>924</v>
      </c>
      <c r="AA201" s="28">
        <v>45317</v>
      </c>
      <c r="AB201" s="28">
        <v>45317</v>
      </c>
      <c r="AC201" s="1" t="s">
        <v>127</v>
      </c>
      <c r="AD201" s="1" t="s">
        <v>983</v>
      </c>
      <c r="AE201" s="1" t="s">
        <v>938</v>
      </c>
      <c r="AF201" s="1" t="s">
        <v>939</v>
      </c>
      <c r="AG201" s="29">
        <v>1</v>
      </c>
      <c r="AH201" s="1" t="s">
        <v>914</v>
      </c>
      <c r="AI201" s="1" t="s">
        <v>928</v>
      </c>
      <c r="AJ201" s="1" t="s">
        <v>929</v>
      </c>
      <c r="AK201" s="1" t="s">
        <v>1828</v>
      </c>
      <c r="AL201" s="1" t="s">
        <v>1828</v>
      </c>
      <c r="AM201" s="1" t="s">
        <v>919</v>
      </c>
      <c r="AO201" s="1" t="s">
        <v>919</v>
      </c>
      <c r="AP201" s="1">
        <f>COUNTIF(最終品質見解!$C$13:$C$22,AC201)</f>
        <v>0</v>
      </c>
      <c r="AQ201" s="1" t="s">
        <v>172</v>
      </c>
    </row>
    <row r="202" spans="1:43" ht="15.6">
      <c r="A202" s="1">
        <v>140027</v>
      </c>
      <c r="B202" s="1" t="s">
        <v>904</v>
      </c>
      <c r="C202" s="1" t="s">
        <v>905</v>
      </c>
      <c r="F202" s="1" t="s">
        <v>885</v>
      </c>
      <c r="G202" s="1" t="s">
        <v>1581</v>
      </c>
      <c r="H202" s="1" t="s">
        <v>1829</v>
      </c>
      <c r="I202" s="1" t="s">
        <v>922</v>
      </c>
      <c r="J202" s="1" t="s">
        <v>922</v>
      </c>
      <c r="K202" s="27">
        <v>45318.675694444442</v>
      </c>
      <c r="M202" s="1" t="s">
        <v>1350</v>
      </c>
      <c r="N202" s="28">
        <v>45316</v>
      </c>
      <c r="O202" s="28">
        <v>45322</v>
      </c>
      <c r="R202" s="1">
        <v>0</v>
      </c>
      <c r="S202" s="1">
        <v>0</v>
      </c>
      <c r="T202" s="1">
        <v>100</v>
      </c>
      <c r="U202" s="27">
        <v>45316.631944444445</v>
      </c>
      <c r="V202" s="27">
        <v>45318.675694444442</v>
      </c>
      <c r="W202" s="1" t="s">
        <v>922</v>
      </c>
      <c r="Z202" s="1" t="s">
        <v>1046</v>
      </c>
      <c r="AA202" s="28">
        <v>45317</v>
      </c>
      <c r="AB202" s="28">
        <v>45317</v>
      </c>
      <c r="AC202" s="1" t="s">
        <v>127</v>
      </c>
      <c r="AD202" s="1" t="s">
        <v>1059</v>
      </c>
      <c r="AE202" s="1" t="s">
        <v>938</v>
      </c>
      <c r="AF202" s="1" t="s">
        <v>939</v>
      </c>
      <c r="AG202" s="29">
        <v>1</v>
      </c>
      <c r="AH202" s="1" t="s">
        <v>994</v>
      </c>
      <c r="AI202" s="1" t="s">
        <v>928</v>
      </c>
      <c r="AJ202" s="1" t="s">
        <v>929</v>
      </c>
      <c r="AK202" s="1" t="s">
        <v>1830</v>
      </c>
      <c r="AL202" s="1" t="s">
        <v>1628</v>
      </c>
      <c r="AM202" s="1" t="s">
        <v>919</v>
      </c>
      <c r="AO202" s="1" t="s">
        <v>919</v>
      </c>
      <c r="AP202" s="1">
        <f>COUNTIF(最終品質見解!$C$13:$C$22,AC202)</f>
        <v>0</v>
      </c>
      <c r="AQ202" s="1" t="s">
        <v>180</v>
      </c>
    </row>
    <row r="203" spans="1:43" ht="15.6">
      <c r="A203" s="1">
        <v>140026</v>
      </c>
      <c r="B203" s="1" t="s">
        <v>904</v>
      </c>
      <c r="C203" s="1" t="s">
        <v>905</v>
      </c>
      <c r="F203" s="1" t="s">
        <v>885</v>
      </c>
      <c r="G203" s="1" t="s">
        <v>1581</v>
      </c>
      <c r="H203" s="1" t="s">
        <v>1831</v>
      </c>
      <c r="I203" s="1" t="s">
        <v>922</v>
      </c>
      <c r="J203" s="1" t="s">
        <v>922</v>
      </c>
      <c r="K203" s="27">
        <v>45318.449305555558</v>
      </c>
      <c r="M203" s="1" t="s">
        <v>1350</v>
      </c>
      <c r="N203" s="28">
        <v>45316</v>
      </c>
      <c r="O203" s="28">
        <v>45322</v>
      </c>
      <c r="R203" s="1">
        <v>0</v>
      </c>
      <c r="S203" s="1">
        <v>0</v>
      </c>
      <c r="T203" s="1">
        <v>100</v>
      </c>
      <c r="U203" s="27">
        <v>45316.631944444445</v>
      </c>
      <c r="V203" s="27">
        <v>45318.449305555558</v>
      </c>
      <c r="W203" s="1" t="s">
        <v>922</v>
      </c>
      <c r="Z203" s="1" t="s">
        <v>1046</v>
      </c>
      <c r="AA203" s="28">
        <v>45317</v>
      </c>
      <c r="AB203" s="28">
        <v>45317</v>
      </c>
      <c r="AC203" s="1" t="s">
        <v>127</v>
      </c>
      <c r="AD203" s="1" t="s">
        <v>1059</v>
      </c>
      <c r="AE203" s="1" t="s">
        <v>938</v>
      </c>
      <c r="AF203" s="1" t="s">
        <v>939</v>
      </c>
      <c r="AG203" s="29">
        <v>1</v>
      </c>
      <c r="AH203" s="1" t="s">
        <v>928</v>
      </c>
      <c r="AI203" s="1" t="s">
        <v>928</v>
      </c>
      <c r="AJ203" s="1" t="s">
        <v>929</v>
      </c>
      <c r="AK203" s="1" t="s">
        <v>1830</v>
      </c>
      <c r="AL203" s="1" t="s">
        <v>1628</v>
      </c>
      <c r="AM203" s="1" t="s">
        <v>919</v>
      </c>
      <c r="AO203" s="1" t="s">
        <v>919</v>
      </c>
      <c r="AP203" s="1">
        <f>COUNTIF(最終品質見解!$C$13:$C$22,AC203)</f>
        <v>0</v>
      </c>
      <c r="AQ203" s="1" t="s">
        <v>175</v>
      </c>
    </row>
    <row r="204" spans="1:43" ht="15.6">
      <c r="A204" s="1">
        <v>140025</v>
      </c>
      <c r="B204" s="1" t="s">
        <v>904</v>
      </c>
      <c r="C204" s="1" t="s">
        <v>905</v>
      </c>
      <c r="F204" s="1" t="s">
        <v>885</v>
      </c>
      <c r="G204" s="1" t="s">
        <v>1581</v>
      </c>
      <c r="H204" s="1" t="s">
        <v>1832</v>
      </c>
      <c r="I204" s="1" t="s">
        <v>922</v>
      </c>
      <c r="J204" s="1" t="s">
        <v>981</v>
      </c>
      <c r="K204" s="27">
        <v>45370.390972222223</v>
      </c>
      <c r="M204" s="1" t="s">
        <v>1350</v>
      </c>
      <c r="N204" s="28">
        <v>45316</v>
      </c>
      <c r="O204" s="28">
        <v>45373</v>
      </c>
      <c r="R204" s="1">
        <v>0</v>
      </c>
      <c r="S204" s="1">
        <v>0</v>
      </c>
      <c r="T204" s="1">
        <v>0</v>
      </c>
      <c r="U204" s="27">
        <v>45316.624305555553</v>
      </c>
      <c r="V204" s="27">
        <v>45370.390972222223</v>
      </c>
      <c r="W204" s="1" t="s">
        <v>946</v>
      </c>
      <c r="Z204" s="1" t="s">
        <v>962</v>
      </c>
      <c r="AA204" s="28">
        <v>45370</v>
      </c>
      <c r="AB204" s="28">
        <v>45370</v>
      </c>
      <c r="AC204" s="1" t="s">
        <v>127</v>
      </c>
      <c r="AD204" s="1" t="s">
        <v>1059</v>
      </c>
      <c r="AE204" s="1" t="s">
        <v>938</v>
      </c>
      <c r="AF204" s="1" t="s">
        <v>939</v>
      </c>
      <c r="AG204" s="29">
        <v>1</v>
      </c>
      <c r="AH204" s="1" t="s">
        <v>928</v>
      </c>
      <c r="AI204" s="1" t="s">
        <v>928</v>
      </c>
      <c r="AJ204" s="1" t="s">
        <v>929</v>
      </c>
      <c r="AK204" s="1" t="s">
        <v>949</v>
      </c>
      <c r="AL204" s="1" t="s">
        <v>949</v>
      </c>
      <c r="AM204" s="1" t="s">
        <v>919</v>
      </c>
      <c r="AO204" s="1" t="s">
        <v>919</v>
      </c>
      <c r="AP204" s="1">
        <f>COUNTIF(最終品質見解!$C$13:$C$22,AC204)</f>
        <v>0</v>
      </c>
      <c r="AQ204" s="1" t="s">
        <v>172</v>
      </c>
    </row>
    <row r="205" spans="1:43" ht="15.6">
      <c r="A205" s="1">
        <v>140024</v>
      </c>
      <c r="B205" s="1" t="s">
        <v>904</v>
      </c>
      <c r="C205" s="1" t="s">
        <v>905</v>
      </c>
      <c r="F205" s="1" t="s">
        <v>885</v>
      </c>
      <c r="G205" s="1" t="s">
        <v>906</v>
      </c>
      <c r="H205" s="1" t="s">
        <v>1833</v>
      </c>
      <c r="I205" s="1" t="s">
        <v>922</v>
      </c>
      <c r="J205" s="1" t="s">
        <v>1101</v>
      </c>
      <c r="K205" s="27">
        <v>45352.597916666666</v>
      </c>
      <c r="M205" s="1" t="s">
        <v>1350</v>
      </c>
      <c r="N205" s="28">
        <v>45316</v>
      </c>
      <c r="O205" s="28">
        <v>45321</v>
      </c>
      <c r="R205" s="1">
        <v>0</v>
      </c>
      <c r="S205" s="1">
        <v>0</v>
      </c>
      <c r="T205" s="1">
        <v>100</v>
      </c>
      <c r="U205" s="27">
        <v>45316.614583333336</v>
      </c>
      <c r="V205" s="27">
        <v>45352.597916666666</v>
      </c>
      <c r="W205" s="1" t="s">
        <v>1101</v>
      </c>
      <c r="Y205" s="1" t="s">
        <v>1834</v>
      </c>
      <c r="Z205" s="1" t="s">
        <v>924</v>
      </c>
      <c r="AA205" s="28">
        <v>45324</v>
      </c>
      <c r="AB205" s="28">
        <v>45324</v>
      </c>
      <c r="AC205" s="1" t="s">
        <v>988</v>
      </c>
      <c r="AD205" s="1" t="s">
        <v>993</v>
      </c>
      <c r="AE205" s="1" t="s">
        <v>938</v>
      </c>
      <c r="AF205" s="1" t="s">
        <v>939</v>
      </c>
      <c r="AG205" s="29">
        <v>1</v>
      </c>
      <c r="AH205" s="1" t="s">
        <v>994</v>
      </c>
      <c r="AI205" s="1" t="s">
        <v>928</v>
      </c>
      <c r="AJ205" s="1" t="s">
        <v>929</v>
      </c>
      <c r="AK205" s="1" t="s">
        <v>1835</v>
      </c>
      <c r="AL205" s="1" t="s">
        <v>1610</v>
      </c>
      <c r="AM205" s="1" t="s">
        <v>919</v>
      </c>
      <c r="AO205" s="1" t="s">
        <v>919</v>
      </c>
      <c r="AP205" s="1">
        <f>COUNTIF(最終品質見解!$C$13:$C$22,AC205)</f>
        <v>0</v>
      </c>
      <c r="AQ205" s="1" t="s">
        <v>175</v>
      </c>
    </row>
    <row r="206" spans="1:43" ht="15.6">
      <c r="A206" s="1">
        <v>140023</v>
      </c>
      <c r="B206" s="1" t="s">
        <v>904</v>
      </c>
      <c r="C206" s="1" t="s">
        <v>905</v>
      </c>
      <c r="F206" s="1" t="s">
        <v>885</v>
      </c>
      <c r="G206" s="1" t="s">
        <v>1836</v>
      </c>
      <c r="H206" s="1" t="s">
        <v>1837</v>
      </c>
      <c r="I206" s="1" t="s">
        <v>1101</v>
      </c>
      <c r="J206" s="1" t="s">
        <v>1101</v>
      </c>
      <c r="K206" s="27">
        <v>45323.650694444441</v>
      </c>
      <c r="M206" s="1" t="s">
        <v>1159</v>
      </c>
      <c r="N206" s="28">
        <v>45316</v>
      </c>
      <c r="O206" s="28">
        <v>45317</v>
      </c>
      <c r="R206" s="1">
        <v>0</v>
      </c>
      <c r="S206" s="1">
        <v>0</v>
      </c>
      <c r="T206" s="1">
        <v>100</v>
      </c>
      <c r="U206" s="27">
        <v>45316.611805555556</v>
      </c>
      <c r="V206" s="27">
        <v>45323.650694444441</v>
      </c>
      <c r="W206" s="1" t="s">
        <v>1101</v>
      </c>
      <c r="X206" s="1" t="s">
        <v>1838</v>
      </c>
      <c r="Y206" s="1" t="s">
        <v>1839</v>
      </c>
      <c r="Z206" s="1" t="s">
        <v>962</v>
      </c>
      <c r="AA206" s="28">
        <v>45316</v>
      </c>
      <c r="AB206" s="28">
        <v>45317</v>
      </c>
      <c r="AC206" s="1" t="s">
        <v>143</v>
      </c>
      <c r="AD206" s="1" t="s">
        <v>993</v>
      </c>
      <c r="AF206" s="1" t="s">
        <v>939</v>
      </c>
      <c r="AG206" s="29">
        <v>1</v>
      </c>
      <c r="AH206" s="1" t="s">
        <v>914</v>
      </c>
      <c r="AI206" s="1" t="s">
        <v>1840</v>
      </c>
      <c r="AJ206" s="1" t="s">
        <v>929</v>
      </c>
      <c r="AK206" s="1" t="s">
        <v>1841</v>
      </c>
      <c r="AL206" s="1" t="s">
        <v>1842</v>
      </c>
      <c r="AM206" s="1" t="s">
        <v>919</v>
      </c>
      <c r="AO206" s="1" t="s">
        <v>919</v>
      </c>
      <c r="AP206" s="1">
        <f>COUNTIF(最終品質見解!$C$13:$C$22,AC206)</f>
        <v>0</v>
      </c>
      <c r="AQ206" s="1" t="s">
        <v>165</v>
      </c>
    </row>
    <row r="207" spans="1:43" ht="15.6">
      <c r="A207" s="1">
        <v>140018</v>
      </c>
      <c r="B207" s="1" t="s">
        <v>904</v>
      </c>
      <c r="C207" s="1" t="s">
        <v>905</v>
      </c>
      <c r="F207" s="1" t="s">
        <v>885</v>
      </c>
      <c r="G207" s="1" t="s">
        <v>1042</v>
      </c>
      <c r="H207" s="1" t="s">
        <v>1843</v>
      </c>
      <c r="I207" s="1" t="s">
        <v>922</v>
      </c>
      <c r="J207" s="1" t="s">
        <v>1101</v>
      </c>
      <c r="K207" s="27">
        <v>45318.675694444442</v>
      </c>
      <c r="M207" s="1" t="s">
        <v>1350</v>
      </c>
      <c r="N207" s="28">
        <v>45316</v>
      </c>
      <c r="O207" s="28">
        <v>45317</v>
      </c>
      <c r="R207" s="1">
        <v>0</v>
      </c>
      <c r="S207" s="1">
        <v>0</v>
      </c>
      <c r="T207" s="1">
        <v>100</v>
      </c>
      <c r="U207" s="27">
        <v>45316.59375</v>
      </c>
      <c r="V207" s="27">
        <v>45318.675694444442</v>
      </c>
      <c r="W207" s="1" t="s">
        <v>922</v>
      </c>
      <c r="X207" s="1" t="s">
        <v>1844</v>
      </c>
      <c r="Y207" s="1" t="s">
        <v>1845</v>
      </c>
      <c r="Z207" s="1" t="s">
        <v>924</v>
      </c>
      <c r="AA207" s="28">
        <v>45317</v>
      </c>
      <c r="AB207" s="28">
        <v>45317</v>
      </c>
      <c r="AC207" s="1" t="s">
        <v>140</v>
      </c>
      <c r="AD207" s="1" t="s">
        <v>1059</v>
      </c>
      <c r="AE207" s="1" t="s">
        <v>938</v>
      </c>
      <c r="AF207" s="1" t="s">
        <v>939</v>
      </c>
      <c r="AG207" s="29">
        <v>1</v>
      </c>
      <c r="AH207" s="1" t="s">
        <v>947</v>
      </c>
      <c r="AI207" s="1" t="s">
        <v>915</v>
      </c>
      <c r="AJ207" s="1" t="s">
        <v>929</v>
      </c>
      <c r="AK207" s="1" t="s">
        <v>1846</v>
      </c>
      <c r="AL207" s="1" t="s">
        <v>1847</v>
      </c>
      <c r="AM207" s="1" t="s">
        <v>919</v>
      </c>
      <c r="AO207" s="1" t="s">
        <v>919</v>
      </c>
      <c r="AP207" s="1">
        <f>COUNTIF(最終品質見解!$C$13:$C$22,AC207)</f>
        <v>0</v>
      </c>
      <c r="AQ207" s="1" t="s">
        <v>174</v>
      </c>
    </row>
    <row r="208" spans="1:43" ht="15.6">
      <c r="A208" s="1">
        <v>140015</v>
      </c>
      <c r="B208" s="1" t="s">
        <v>904</v>
      </c>
      <c r="C208" s="1" t="s">
        <v>905</v>
      </c>
      <c r="F208" s="1" t="s">
        <v>885</v>
      </c>
      <c r="G208" s="1" t="s">
        <v>1042</v>
      </c>
      <c r="H208" s="1" t="s">
        <v>1848</v>
      </c>
      <c r="I208" s="1" t="s">
        <v>922</v>
      </c>
      <c r="J208" s="1" t="s">
        <v>1101</v>
      </c>
      <c r="K208" s="27">
        <v>45369.431250000001</v>
      </c>
      <c r="M208" s="1" t="s">
        <v>1350</v>
      </c>
      <c r="N208" s="28">
        <v>45316</v>
      </c>
      <c r="O208" s="28">
        <v>45373</v>
      </c>
      <c r="R208" s="1">
        <v>8</v>
      </c>
      <c r="S208" s="1">
        <v>8</v>
      </c>
      <c r="T208" s="1">
        <v>100</v>
      </c>
      <c r="U208" s="27">
        <v>45316.584027777775</v>
      </c>
      <c r="V208" s="27">
        <v>45369.431250000001</v>
      </c>
      <c r="W208" s="1" t="s">
        <v>1101</v>
      </c>
      <c r="Y208" s="1" t="s">
        <v>1849</v>
      </c>
      <c r="Z208" s="1" t="s">
        <v>962</v>
      </c>
      <c r="AA208" s="28">
        <v>45320</v>
      </c>
      <c r="AB208" s="28">
        <v>45369</v>
      </c>
      <c r="AC208" s="1" t="s">
        <v>127</v>
      </c>
      <c r="AD208" s="1" t="s">
        <v>1059</v>
      </c>
      <c r="AE208" s="1" t="s">
        <v>938</v>
      </c>
      <c r="AF208" s="1" t="s">
        <v>939</v>
      </c>
      <c r="AG208" s="29">
        <v>1</v>
      </c>
      <c r="AH208" s="1" t="s">
        <v>947</v>
      </c>
      <c r="AI208" s="1" t="s">
        <v>928</v>
      </c>
      <c r="AJ208" s="1" t="s">
        <v>929</v>
      </c>
      <c r="AK208" s="1" t="s">
        <v>1850</v>
      </c>
      <c r="AL208" s="1" t="s">
        <v>1851</v>
      </c>
      <c r="AM208" s="1" t="s">
        <v>919</v>
      </c>
      <c r="AO208" s="1" t="s">
        <v>919</v>
      </c>
      <c r="AP208" s="1">
        <f>COUNTIF(最終品質見解!$C$13:$C$22,AC208)</f>
        <v>0</v>
      </c>
      <c r="AQ208" s="1" t="s">
        <v>173</v>
      </c>
    </row>
    <row r="209" spans="1:43" ht="15.6">
      <c r="A209" s="1">
        <v>139999</v>
      </c>
      <c r="B209" s="1" t="s">
        <v>904</v>
      </c>
      <c r="C209" s="1" t="s">
        <v>905</v>
      </c>
      <c r="F209" s="1" t="s">
        <v>885</v>
      </c>
      <c r="G209" s="1" t="s">
        <v>906</v>
      </c>
      <c r="H209" s="1" t="s">
        <v>1852</v>
      </c>
      <c r="I209" s="1" t="s">
        <v>1101</v>
      </c>
      <c r="J209" s="1" t="s">
        <v>1101</v>
      </c>
      <c r="K209" s="27">
        <v>45327.487500000003</v>
      </c>
      <c r="N209" s="28">
        <v>45316</v>
      </c>
      <c r="O209" s="28">
        <v>45317</v>
      </c>
      <c r="R209" s="1">
        <v>0</v>
      </c>
      <c r="S209" s="1">
        <v>0</v>
      </c>
      <c r="T209" s="1">
        <v>100</v>
      </c>
      <c r="U209" s="27">
        <v>45316.443055555559</v>
      </c>
      <c r="V209" s="27">
        <v>45327.487500000003</v>
      </c>
      <c r="W209" s="1" t="s">
        <v>1101</v>
      </c>
      <c r="Y209" s="1" t="s">
        <v>1853</v>
      </c>
      <c r="Z209" s="1" t="s">
        <v>962</v>
      </c>
      <c r="AA209" s="28">
        <v>45322</v>
      </c>
      <c r="AB209" s="28">
        <v>45322</v>
      </c>
      <c r="AC209" s="1" t="s">
        <v>113</v>
      </c>
      <c r="AD209" s="1" t="s">
        <v>993</v>
      </c>
      <c r="AF209" s="1" t="s">
        <v>939</v>
      </c>
      <c r="AG209" s="29">
        <v>1</v>
      </c>
      <c r="AH209" s="1" t="s">
        <v>914</v>
      </c>
      <c r="AI209" s="1" t="s">
        <v>928</v>
      </c>
      <c r="AJ209" s="1" t="s">
        <v>929</v>
      </c>
      <c r="AK209" s="1" t="s">
        <v>1854</v>
      </c>
      <c r="AL209" s="1" t="s">
        <v>1855</v>
      </c>
      <c r="AM209" s="1" t="s">
        <v>919</v>
      </c>
      <c r="AO209" s="1" t="s">
        <v>919</v>
      </c>
      <c r="AP209" s="1">
        <f>COUNTIF(最終品質見解!$C$13:$C$22,AC209)</f>
        <v>0</v>
      </c>
      <c r="AQ209" s="1" t="s">
        <v>168</v>
      </c>
    </row>
    <row r="210" spans="1:43" ht="15.6">
      <c r="A210" s="1">
        <v>139994</v>
      </c>
      <c r="B210" s="1" t="s">
        <v>904</v>
      </c>
      <c r="C210" s="1" t="s">
        <v>905</v>
      </c>
      <c r="F210" s="1" t="s">
        <v>885</v>
      </c>
      <c r="G210" s="1" t="s">
        <v>1581</v>
      </c>
      <c r="H210" s="1" t="s">
        <v>1856</v>
      </c>
      <c r="I210" s="1" t="s">
        <v>981</v>
      </c>
      <c r="J210" s="1" t="s">
        <v>922</v>
      </c>
      <c r="K210" s="27">
        <v>45316.617361111108</v>
      </c>
      <c r="M210" s="1" t="s">
        <v>1350</v>
      </c>
      <c r="N210" s="28">
        <v>45313</v>
      </c>
      <c r="O210" s="28">
        <v>45316</v>
      </c>
      <c r="R210" s="1">
        <v>0</v>
      </c>
      <c r="S210" s="1">
        <v>0</v>
      </c>
      <c r="T210" s="1">
        <v>100</v>
      </c>
      <c r="U210" s="27">
        <v>45316.406944444447</v>
      </c>
      <c r="V210" s="27">
        <v>45316.617361111108</v>
      </c>
      <c r="W210" s="1" t="s">
        <v>922</v>
      </c>
      <c r="Z210" s="1" t="s">
        <v>1046</v>
      </c>
      <c r="AA210" s="28">
        <v>45316</v>
      </c>
      <c r="AB210" s="28">
        <v>45316</v>
      </c>
      <c r="AC210" s="1" t="s">
        <v>988</v>
      </c>
      <c r="AD210" s="1" t="s">
        <v>1059</v>
      </c>
      <c r="AF210" s="1" t="s">
        <v>939</v>
      </c>
      <c r="AG210" s="29">
        <v>1</v>
      </c>
      <c r="AH210" s="1" t="s">
        <v>914</v>
      </c>
      <c r="AI210" s="1" t="s">
        <v>928</v>
      </c>
      <c r="AJ210" s="1" t="s">
        <v>929</v>
      </c>
      <c r="AK210" s="1" t="s">
        <v>1857</v>
      </c>
      <c r="AL210" s="1" t="s">
        <v>1709</v>
      </c>
      <c r="AM210" s="1" t="s">
        <v>919</v>
      </c>
      <c r="AO210" s="1" t="s">
        <v>919</v>
      </c>
      <c r="AP210" s="1">
        <f>COUNTIF(最終品質見解!$C$13:$C$22,AC210)</f>
        <v>0</v>
      </c>
      <c r="AQ210" s="1" t="s">
        <v>172</v>
      </c>
    </row>
    <row r="211" spans="1:43" ht="15.6">
      <c r="A211" s="1">
        <v>139962</v>
      </c>
      <c r="B211" s="1" t="s">
        <v>904</v>
      </c>
      <c r="C211" s="1" t="s">
        <v>905</v>
      </c>
      <c r="F211" s="1" t="s">
        <v>885</v>
      </c>
      <c r="G211" s="1" t="s">
        <v>906</v>
      </c>
      <c r="H211" s="1" t="s">
        <v>1858</v>
      </c>
      <c r="I211" s="1" t="s">
        <v>922</v>
      </c>
      <c r="J211" s="1" t="s">
        <v>922</v>
      </c>
      <c r="K211" s="27">
        <v>45327.452777777777</v>
      </c>
      <c r="M211" s="1" t="s">
        <v>1350</v>
      </c>
      <c r="N211" s="28">
        <v>45315</v>
      </c>
      <c r="O211" s="28">
        <v>45316</v>
      </c>
      <c r="R211" s="1">
        <v>0</v>
      </c>
      <c r="S211" s="1">
        <v>0</v>
      </c>
      <c r="T211" s="1">
        <v>100</v>
      </c>
      <c r="U211" s="27">
        <v>45315.744444444441</v>
      </c>
      <c r="V211" s="27">
        <v>45327.452777777777</v>
      </c>
      <c r="W211" s="1" t="s">
        <v>922</v>
      </c>
      <c r="Y211" s="1" t="s">
        <v>1859</v>
      </c>
      <c r="Z211" s="1" t="s">
        <v>924</v>
      </c>
      <c r="AA211" s="28">
        <v>45316</v>
      </c>
      <c r="AB211" s="28">
        <v>45316</v>
      </c>
      <c r="AC211" s="1" t="s">
        <v>133</v>
      </c>
      <c r="AD211" s="1" t="s">
        <v>993</v>
      </c>
      <c r="AE211" s="1" t="s">
        <v>938</v>
      </c>
      <c r="AF211" s="1" t="s">
        <v>939</v>
      </c>
      <c r="AG211" s="29">
        <v>1</v>
      </c>
      <c r="AH211" s="1" t="s">
        <v>947</v>
      </c>
      <c r="AI211" s="1" t="s">
        <v>915</v>
      </c>
      <c r="AJ211" s="1" t="s">
        <v>929</v>
      </c>
      <c r="AK211" s="1" t="s">
        <v>1861</v>
      </c>
      <c r="AL211" s="1" t="s">
        <v>1862</v>
      </c>
      <c r="AM211" s="1" t="s">
        <v>919</v>
      </c>
      <c r="AO211" s="1" t="s">
        <v>919</v>
      </c>
      <c r="AP211" s="1">
        <f>COUNTIF(最終品質見解!$C$13:$C$22,AC211)</f>
        <v>0</v>
      </c>
      <c r="AQ211" s="1" t="s">
        <v>168</v>
      </c>
    </row>
    <row r="212" spans="1:43" ht="15.6">
      <c r="A212" s="1">
        <v>139960</v>
      </c>
      <c r="B212" s="1" t="s">
        <v>904</v>
      </c>
      <c r="C212" s="1" t="s">
        <v>905</v>
      </c>
      <c r="F212" s="1" t="s">
        <v>885</v>
      </c>
      <c r="G212" s="1" t="s">
        <v>906</v>
      </c>
      <c r="H212" s="1" t="s">
        <v>1863</v>
      </c>
      <c r="I212" s="1" t="s">
        <v>922</v>
      </c>
      <c r="J212" s="1" t="s">
        <v>922</v>
      </c>
      <c r="K212" s="27">
        <v>45327.582638888889</v>
      </c>
      <c r="M212" s="1" t="s">
        <v>1350</v>
      </c>
      <c r="N212" s="28">
        <v>45315</v>
      </c>
      <c r="O212" s="28">
        <v>45316</v>
      </c>
      <c r="R212" s="1">
        <v>0</v>
      </c>
      <c r="S212" s="1">
        <v>0</v>
      </c>
      <c r="T212" s="1">
        <v>100</v>
      </c>
      <c r="U212" s="27">
        <v>45315.722916666666</v>
      </c>
      <c r="V212" s="27">
        <v>45327.582638888889</v>
      </c>
      <c r="W212" s="1" t="s">
        <v>922</v>
      </c>
      <c r="Y212" s="1" t="s">
        <v>1864</v>
      </c>
      <c r="Z212" s="1" t="s">
        <v>924</v>
      </c>
      <c r="AA212" s="28">
        <v>45316</v>
      </c>
      <c r="AB212" s="28">
        <v>45316</v>
      </c>
      <c r="AC212" s="1" t="s">
        <v>133</v>
      </c>
      <c r="AD212" s="1" t="s">
        <v>993</v>
      </c>
      <c r="AE212" s="1" t="s">
        <v>938</v>
      </c>
      <c r="AF212" s="1" t="s">
        <v>939</v>
      </c>
      <c r="AG212" s="29">
        <v>1</v>
      </c>
      <c r="AH212" s="1" t="s">
        <v>914</v>
      </c>
      <c r="AI212" s="1" t="s">
        <v>915</v>
      </c>
      <c r="AJ212" s="1" t="s">
        <v>929</v>
      </c>
      <c r="AK212" s="1" t="s">
        <v>1865</v>
      </c>
      <c r="AL212" s="1" t="s">
        <v>1866</v>
      </c>
      <c r="AM212" s="1" t="s">
        <v>919</v>
      </c>
      <c r="AO212" s="1" t="s">
        <v>919</v>
      </c>
      <c r="AP212" s="1">
        <f>COUNTIF(最終品質見解!$C$13:$C$22,AC212)</f>
        <v>0</v>
      </c>
      <c r="AQ212" s="1" t="s">
        <v>174</v>
      </c>
    </row>
    <row r="213" spans="1:43" ht="15.6">
      <c r="A213" s="1">
        <v>139958</v>
      </c>
      <c r="B213" s="1" t="s">
        <v>904</v>
      </c>
      <c r="C213" s="1" t="s">
        <v>905</v>
      </c>
      <c r="F213" s="1" t="s">
        <v>885</v>
      </c>
      <c r="G213" s="1" t="s">
        <v>906</v>
      </c>
      <c r="H213" s="1" t="s">
        <v>1867</v>
      </c>
      <c r="I213" s="1" t="s">
        <v>922</v>
      </c>
      <c r="J213" s="1" t="s">
        <v>922</v>
      </c>
      <c r="K213" s="27">
        <v>45329.685416666667</v>
      </c>
      <c r="M213" s="1" t="s">
        <v>1350</v>
      </c>
      <c r="N213" s="28">
        <v>45315</v>
      </c>
      <c r="O213" s="28">
        <v>45316</v>
      </c>
      <c r="P213" s="1">
        <v>4</v>
      </c>
      <c r="Q213" s="1">
        <v>4</v>
      </c>
      <c r="R213" s="1">
        <v>4</v>
      </c>
      <c r="S213" s="1">
        <v>4</v>
      </c>
      <c r="T213" s="1">
        <v>100</v>
      </c>
      <c r="U213" s="27">
        <v>45315.712500000001</v>
      </c>
      <c r="V213" s="27">
        <v>45329.685416666667</v>
      </c>
      <c r="W213" s="1" t="s">
        <v>922</v>
      </c>
      <c r="Y213" s="1" t="s">
        <v>1868</v>
      </c>
      <c r="Z213" s="1" t="s">
        <v>924</v>
      </c>
      <c r="AA213" s="28">
        <v>45316</v>
      </c>
      <c r="AB213" s="28">
        <v>45323</v>
      </c>
      <c r="AC213" s="1" t="s">
        <v>133</v>
      </c>
      <c r="AD213" s="1" t="s">
        <v>993</v>
      </c>
      <c r="AE213" s="1" t="s">
        <v>938</v>
      </c>
      <c r="AF213" s="1" t="s">
        <v>939</v>
      </c>
      <c r="AG213" s="29">
        <v>1</v>
      </c>
      <c r="AH213" s="1" t="s">
        <v>994</v>
      </c>
      <c r="AI213" s="1" t="s">
        <v>915</v>
      </c>
      <c r="AJ213" s="1" t="s">
        <v>929</v>
      </c>
      <c r="AK213" s="1" t="s">
        <v>1869</v>
      </c>
      <c r="AL213" s="1" t="s">
        <v>1870</v>
      </c>
      <c r="AM213" s="1" t="s">
        <v>919</v>
      </c>
      <c r="AO213" s="1" t="s">
        <v>919</v>
      </c>
      <c r="AP213" s="1">
        <f>COUNTIF(最終品質見解!$C$13:$C$22,AC213)</f>
        <v>0</v>
      </c>
      <c r="AQ213" s="1" t="s">
        <v>168</v>
      </c>
    </row>
    <row r="214" spans="1:43" ht="15.6">
      <c r="A214" s="1">
        <v>139953</v>
      </c>
      <c r="B214" s="1" t="s">
        <v>904</v>
      </c>
      <c r="C214" s="1" t="s">
        <v>905</v>
      </c>
      <c r="F214" s="1" t="s">
        <v>885</v>
      </c>
      <c r="G214" s="1" t="s">
        <v>906</v>
      </c>
      <c r="H214" s="1" t="s">
        <v>1871</v>
      </c>
      <c r="I214" s="1" t="s">
        <v>922</v>
      </c>
      <c r="J214" s="1" t="s">
        <v>909</v>
      </c>
      <c r="K214" s="27">
        <v>45339.393055555556</v>
      </c>
      <c r="M214" s="1" t="s">
        <v>1350</v>
      </c>
      <c r="N214" s="28">
        <v>45315</v>
      </c>
      <c r="O214" s="28">
        <v>45316</v>
      </c>
      <c r="R214" s="1">
        <v>3</v>
      </c>
      <c r="S214" s="1">
        <v>3</v>
      </c>
      <c r="T214" s="1">
        <v>100</v>
      </c>
      <c r="U214" s="27">
        <v>45315.663888888892</v>
      </c>
      <c r="V214" s="27">
        <v>45339.393055555556</v>
      </c>
      <c r="W214" s="1" t="s">
        <v>922</v>
      </c>
      <c r="Y214" s="1" t="s">
        <v>1872</v>
      </c>
      <c r="Z214" s="1" t="s">
        <v>924</v>
      </c>
      <c r="AA214" s="28">
        <v>45316</v>
      </c>
      <c r="AB214" s="28">
        <v>45316</v>
      </c>
      <c r="AC214" s="1" t="s">
        <v>133</v>
      </c>
      <c r="AD214" s="1" t="s">
        <v>993</v>
      </c>
      <c r="AE214" s="1" t="s">
        <v>938</v>
      </c>
      <c r="AF214" s="1" t="s">
        <v>939</v>
      </c>
      <c r="AG214" s="29">
        <v>1</v>
      </c>
      <c r="AH214" s="1" t="s">
        <v>994</v>
      </c>
      <c r="AI214" s="1" t="s">
        <v>915</v>
      </c>
      <c r="AJ214" s="1" t="s">
        <v>929</v>
      </c>
      <c r="AK214" s="1" t="s">
        <v>1873</v>
      </c>
      <c r="AL214" s="1" t="s">
        <v>1874</v>
      </c>
      <c r="AM214" s="1" t="s">
        <v>919</v>
      </c>
      <c r="AO214" s="1" t="s">
        <v>919</v>
      </c>
      <c r="AP214" s="1">
        <f>COUNTIF(最終品質見解!$C$13:$C$22,AC214)</f>
        <v>0</v>
      </c>
      <c r="AQ214" s="1" t="s">
        <v>168</v>
      </c>
    </row>
    <row r="215" spans="1:43" ht="15.6">
      <c r="A215" s="1">
        <v>139946</v>
      </c>
      <c r="B215" s="1" t="s">
        <v>904</v>
      </c>
      <c r="C215" s="1" t="s">
        <v>905</v>
      </c>
      <c r="F215" s="1" t="s">
        <v>885</v>
      </c>
      <c r="G215" s="1" t="s">
        <v>906</v>
      </c>
      <c r="H215" s="1" t="s">
        <v>1875</v>
      </c>
      <c r="I215" s="1" t="s">
        <v>922</v>
      </c>
      <c r="J215" s="1" t="s">
        <v>922</v>
      </c>
      <c r="K215" s="27">
        <v>45329.65902777778</v>
      </c>
      <c r="M215" s="1" t="s">
        <v>1350</v>
      </c>
      <c r="N215" s="28">
        <v>45315</v>
      </c>
      <c r="O215" s="28">
        <v>45317</v>
      </c>
      <c r="R215" s="1">
        <v>0</v>
      </c>
      <c r="S215" s="1">
        <v>0</v>
      </c>
      <c r="T215" s="1">
        <v>100</v>
      </c>
      <c r="U215" s="27">
        <v>45315.587500000001</v>
      </c>
      <c r="V215" s="27">
        <v>45329.65902777778</v>
      </c>
      <c r="W215" s="1" t="s">
        <v>922</v>
      </c>
      <c r="Y215" s="1" t="s">
        <v>1876</v>
      </c>
      <c r="Z215" s="1" t="s">
        <v>924</v>
      </c>
      <c r="AA215" s="28">
        <v>45315</v>
      </c>
      <c r="AB215" s="28">
        <v>45315</v>
      </c>
      <c r="AC215" s="1" t="s">
        <v>129</v>
      </c>
      <c r="AD215" s="1" t="s">
        <v>993</v>
      </c>
      <c r="AE215" s="1" t="s">
        <v>938</v>
      </c>
      <c r="AF215" s="1" t="s">
        <v>939</v>
      </c>
      <c r="AG215" s="29">
        <v>1</v>
      </c>
      <c r="AH215" s="1" t="s">
        <v>994</v>
      </c>
      <c r="AI215" s="1" t="s">
        <v>915</v>
      </c>
      <c r="AJ215" s="1" t="s">
        <v>929</v>
      </c>
      <c r="AK215" s="1" t="s">
        <v>1877</v>
      </c>
      <c r="AL215" s="1" t="s">
        <v>1878</v>
      </c>
      <c r="AM215" s="1" t="s">
        <v>919</v>
      </c>
      <c r="AO215" s="1" t="s">
        <v>919</v>
      </c>
      <c r="AP215" s="1">
        <f>COUNTIF(最終品質見解!$C$13:$C$22,AC215)</f>
        <v>0</v>
      </c>
      <c r="AQ215" s="1" t="s">
        <v>168</v>
      </c>
    </row>
    <row r="216" spans="1:43" ht="15.6">
      <c r="A216" s="1">
        <v>139903</v>
      </c>
      <c r="B216" s="1" t="s">
        <v>904</v>
      </c>
      <c r="C216" s="1" t="s">
        <v>905</v>
      </c>
      <c r="F216" s="1" t="s">
        <v>885</v>
      </c>
      <c r="G216" s="1" t="s">
        <v>906</v>
      </c>
      <c r="H216" s="1" t="s">
        <v>1879</v>
      </c>
      <c r="I216" s="1" t="s">
        <v>922</v>
      </c>
      <c r="J216" s="1" t="s">
        <v>922</v>
      </c>
      <c r="K216" s="27">
        <v>45327.581944444442</v>
      </c>
      <c r="M216" s="1" t="s">
        <v>1350</v>
      </c>
      <c r="N216" s="28">
        <v>45314</v>
      </c>
      <c r="O216" s="28">
        <v>45315</v>
      </c>
      <c r="R216" s="1">
        <v>0</v>
      </c>
      <c r="S216" s="1">
        <v>0</v>
      </c>
      <c r="T216" s="1">
        <v>100</v>
      </c>
      <c r="U216" s="27">
        <v>45314.633333333331</v>
      </c>
      <c r="V216" s="27">
        <v>45327.581944444442</v>
      </c>
      <c r="W216" s="1" t="s">
        <v>922</v>
      </c>
      <c r="Y216" s="1" t="s">
        <v>1880</v>
      </c>
      <c r="Z216" s="1" t="s">
        <v>924</v>
      </c>
      <c r="AA216" s="28">
        <v>45315</v>
      </c>
      <c r="AB216" s="28">
        <v>45315</v>
      </c>
      <c r="AC216" s="1" t="s">
        <v>128</v>
      </c>
      <c r="AD216" s="1" t="s">
        <v>993</v>
      </c>
      <c r="AE216" s="1" t="s">
        <v>938</v>
      </c>
      <c r="AF216" s="1" t="s">
        <v>939</v>
      </c>
      <c r="AG216" s="29">
        <v>1</v>
      </c>
      <c r="AH216" s="1" t="s">
        <v>947</v>
      </c>
      <c r="AI216" s="1" t="s">
        <v>915</v>
      </c>
      <c r="AJ216" s="1" t="s">
        <v>929</v>
      </c>
      <c r="AK216" s="1" t="s">
        <v>1881</v>
      </c>
      <c r="AL216" s="1" t="s">
        <v>1882</v>
      </c>
      <c r="AM216" s="1" t="s">
        <v>919</v>
      </c>
      <c r="AO216" s="1" t="s">
        <v>919</v>
      </c>
      <c r="AP216" s="1">
        <f>COUNTIF(最終品質見解!$C$13:$C$22,AC216)</f>
        <v>0</v>
      </c>
      <c r="AQ216" s="1" t="s">
        <v>168</v>
      </c>
    </row>
    <row r="217" spans="1:43" ht="15.6">
      <c r="A217" s="1">
        <v>139902</v>
      </c>
      <c r="B217" s="1" t="s">
        <v>904</v>
      </c>
      <c r="C217" s="1" t="s">
        <v>905</v>
      </c>
      <c r="F217" s="1" t="s">
        <v>885</v>
      </c>
      <c r="G217" s="1" t="s">
        <v>906</v>
      </c>
      <c r="H217" s="1" t="s">
        <v>1883</v>
      </c>
      <c r="I217" s="1" t="s">
        <v>1223</v>
      </c>
      <c r="J217" s="1" t="s">
        <v>946</v>
      </c>
      <c r="K217" s="27">
        <v>45392.454861111109</v>
      </c>
      <c r="N217" s="28">
        <v>45314</v>
      </c>
      <c r="O217" s="28">
        <v>45391</v>
      </c>
      <c r="R217" s="1">
        <v>10</v>
      </c>
      <c r="S217" s="1">
        <v>10</v>
      </c>
      <c r="T217" s="1">
        <v>100</v>
      </c>
      <c r="U217" s="27">
        <v>45314.626388888886</v>
      </c>
      <c r="V217" s="27">
        <v>45392.454861111109</v>
      </c>
      <c r="W217" s="1" t="s">
        <v>909</v>
      </c>
      <c r="Z217" s="1" t="s">
        <v>962</v>
      </c>
      <c r="AA217" s="28">
        <v>45321</v>
      </c>
      <c r="AB217" s="28">
        <v>45391</v>
      </c>
      <c r="AC217" s="1" t="s">
        <v>99</v>
      </c>
      <c r="AD217" s="1" t="s">
        <v>993</v>
      </c>
      <c r="AF217" s="1" t="s">
        <v>939</v>
      </c>
      <c r="AG217" s="29">
        <v>1</v>
      </c>
      <c r="AH217" s="1" t="s">
        <v>947</v>
      </c>
      <c r="AI217" s="1" t="s">
        <v>928</v>
      </c>
      <c r="AJ217" s="1" t="s">
        <v>948</v>
      </c>
      <c r="AK217" s="1" t="s">
        <v>1884</v>
      </c>
      <c r="AL217" s="1" t="s">
        <v>1885</v>
      </c>
      <c r="AM217" s="1" t="s">
        <v>919</v>
      </c>
      <c r="AO217" s="1" t="s">
        <v>919</v>
      </c>
      <c r="AP217" s="1">
        <f>COUNTIF(最終品質見解!$C$13:$C$22,AC217)</f>
        <v>0</v>
      </c>
      <c r="AQ217" s="1" t="s">
        <v>174</v>
      </c>
    </row>
    <row r="218" spans="1:43" ht="15.6">
      <c r="A218" s="1">
        <v>139899</v>
      </c>
      <c r="B218" s="1" t="s">
        <v>904</v>
      </c>
      <c r="C218" s="1" t="s">
        <v>905</v>
      </c>
      <c r="F218" s="1" t="s">
        <v>885</v>
      </c>
      <c r="G218" s="1" t="s">
        <v>906</v>
      </c>
      <c r="H218" s="1" t="s">
        <v>1886</v>
      </c>
      <c r="I218" s="1" t="s">
        <v>922</v>
      </c>
      <c r="J218" s="1" t="s">
        <v>922</v>
      </c>
      <c r="K218" s="27">
        <v>45350.420138888891</v>
      </c>
      <c r="M218" s="1" t="s">
        <v>1350</v>
      </c>
      <c r="N218" s="28">
        <v>45314</v>
      </c>
      <c r="O218" s="28">
        <v>45315</v>
      </c>
      <c r="R218" s="1">
        <v>0</v>
      </c>
      <c r="S218" s="1">
        <v>0</v>
      </c>
      <c r="T218" s="1">
        <v>100</v>
      </c>
      <c r="U218" s="27">
        <v>45314.601388888892</v>
      </c>
      <c r="V218" s="27">
        <v>45350.420138888891</v>
      </c>
      <c r="W218" s="1" t="s">
        <v>922</v>
      </c>
      <c r="Y218" s="1" t="s">
        <v>1887</v>
      </c>
      <c r="Z218" s="1" t="s">
        <v>962</v>
      </c>
      <c r="AA218" s="28">
        <v>45315</v>
      </c>
      <c r="AB218" s="28">
        <v>45315</v>
      </c>
      <c r="AC218" s="1" t="s">
        <v>128</v>
      </c>
      <c r="AD218" s="1" t="s">
        <v>993</v>
      </c>
      <c r="AE218" s="1" t="s">
        <v>938</v>
      </c>
      <c r="AF218" s="1" t="s">
        <v>939</v>
      </c>
      <c r="AG218" s="29">
        <v>1</v>
      </c>
      <c r="AH218" s="1" t="s">
        <v>947</v>
      </c>
      <c r="AI218" s="1" t="s">
        <v>915</v>
      </c>
      <c r="AJ218" s="1" t="s">
        <v>929</v>
      </c>
      <c r="AK218" s="1" t="s">
        <v>1888</v>
      </c>
      <c r="AL218" s="1" t="s">
        <v>1889</v>
      </c>
      <c r="AM218" s="1" t="s">
        <v>919</v>
      </c>
      <c r="AO218" s="1" t="s">
        <v>919</v>
      </c>
      <c r="AP218" s="1">
        <f>COUNTIF(最終品質見解!$C$13:$C$22,AC218)</f>
        <v>0</v>
      </c>
      <c r="AQ218" s="1" t="s">
        <v>168</v>
      </c>
    </row>
    <row r="219" spans="1:43" ht="15.6">
      <c r="A219" s="1">
        <v>139896</v>
      </c>
      <c r="B219" s="1" t="s">
        <v>904</v>
      </c>
      <c r="C219" s="1" t="s">
        <v>905</v>
      </c>
      <c r="F219" s="1" t="s">
        <v>885</v>
      </c>
      <c r="G219" s="1" t="s">
        <v>906</v>
      </c>
      <c r="H219" s="1" t="s">
        <v>1890</v>
      </c>
      <c r="I219" s="1" t="s">
        <v>922</v>
      </c>
      <c r="J219" s="1" t="s">
        <v>1891</v>
      </c>
      <c r="K219" s="27">
        <v>45349.693055555559</v>
      </c>
      <c r="M219" s="1" t="s">
        <v>1350</v>
      </c>
      <c r="N219" s="28">
        <v>45314</v>
      </c>
      <c r="O219" s="28">
        <v>45314</v>
      </c>
      <c r="R219" s="1">
        <v>1</v>
      </c>
      <c r="S219" s="1">
        <v>1</v>
      </c>
      <c r="T219" s="1">
        <v>100</v>
      </c>
      <c r="U219" s="27">
        <v>45314.584722222222</v>
      </c>
      <c r="V219" s="27">
        <v>45349.693055555559</v>
      </c>
      <c r="W219" s="1" t="s">
        <v>922</v>
      </c>
      <c r="Y219" s="1" t="s">
        <v>1892</v>
      </c>
      <c r="Z219" s="1" t="s">
        <v>962</v>
      </c>
      <c r="AA219" s="28">
        <v>45314</v>
      </c>
      <c r="AB219" s="28">
        <v>45314</v>
      </c>
      <c r="AC219" s="1" t="s">
        <v>128</v>
      </c>
      <c r="AD219" s="1" t="s">
        <v>1059</v>
      </c>
      <c r="AE219" s="1" t="s">
        <v>938</v>
      </c>
      <c r="AF219" s="1" t="s">
        <v>939</v>
      </c>
      <c r="AG219" s="29">
        <v>1</v>
      </c>
      <c r="AH219" s="1" t="s">
        <v>994</v>
      </c>
      <c r="AI219" s="1" t="s">
        <v>915</v>
      </c>
      <c r="AJ219" s="1" t="s">
        <v>929</v>
      </c>
      <c r="AK219" s="1" t="s">
        <v>1893</v>
      </c>
      <c r="AL219" s="1" t="s">
        <v>1894</v>
      </c>
      <c r="AM219" s="1" t="s">
        <v>919</v>
      </c>
      <c r="AO219" s="1" t="s">
        <v>919</v>
      </c>
      <c r="AP219" s="1">
        <f>COUNTIF(最終品質見解!$C$13:$C$22,AC219)</f>
        <v>0</v>
      </c>
      <c r="AQ219" s="1" t="s">
        <v>168</v>
      </c>
    </row>
    <row r="220" spans="1:43" ht="15.6">
      <c r="A220" s="1">
        <v>139895</v>
      </c>
      <c r="B220" s="1" t="s">
        <v>904</v>
      </c>
      <c r="C220" s="1" t="s">
        <v>905</v>
      </c>
      <c r="F220" s="1" t="s">
        <v>885</v>
      </c>
      <c r="G220" s="1" t="s">
        <v>906</v>
      </c>
      <c r="H220" s="1" t="s">
        <v>1895</v>
      </c>
      <c r="I220" s="1" t="s">
        <v>922</v>
      </c>
      <c r="J220" s="1" t="s">
        <v>922</v>
      </c>
      <c r="K220" s="27">
        <v>45327.581250000003</v>
      </c>
      <c r="M220" s="1" t="s">
        <v>1350</v>
      </c>
      <c r="N220" s="28">
        <v>45314</v>
      </c>
      <c r="O220" s="28">
        <v>45314</v>
      </c>
      <c r="R220" s="1">
        <v>0</v>
      </c>
      <c r="S220" s="1">
        <v>0</v>
      </c>
      <c r="T220" s="1">
        <v>100</v>
      </c>
      <c r="U220" s="27">
        <v>45314.579861111109</v>
      </c>
      <c r="V220" s="27">
        <v>45327.581250000003</v>
      </c>
      <c r="W220" s="1" t="s">
        <v>922</v>
      </c>
      <c r="Y220" s="1" t="s">
        <v>1896</v>
      </c>
      <c r="Z220" s="1" t="s">
        <v>962</v>
      </c>
      <c r="AA220" s="28">
        <v>45314</v>
      </c>
      <c r="AB220" s="28">
        <v>45314</v>
      </c>
      <c r="AC220" s="1" t="s">
        <v>128</v>
      </c>
      <c r="AD220" s="1" t="s">
        <v>993</v>
      </c>
      <c r="AE220" s="1" t="s">
        <v>938</v>
      </c>
      <c r="AF220" s="1" t="s">
        <v>939</v>
      </c>
      <c r="AG220" s="29">
        <v>1</v>
      </c>
      <c r="AH220" s="1" t="s">
        <v>947</v>
      </c>
      <c r="AI220" s="1" t="s">
        <v>1039</v>
      </c>
      <c r="AJ220" s="1" t="s">
        <v>929</v>
      </c>
      <c r="AK220" s="1" t="s">
        <v>1897</v>
      </c>
      <c r="AL220" s="1" t="s">
        <v>1898</v>
      </c>
      <c r="AM220" s="1" t="s">
        <v>919</v>
      </c>
      <c r="AO220" s="1" t="s">
        <v>919</v>
      </c>
      <c r="AP220" s="1">
        <f>COUNTIF(最終品質見解!$C$13:$C$22,AC220)</f>
        <v>0</v>
      </c>
      <c r="AQ220" s="1" t="s">
        <v>167</v>
      </c>
    </row>
    <row r="221" spans="1:43" ht="15.6">
      <c r="A221" s="1">
        <v>139854</v>
      </c>
      <c r="B221" s="1" t="s">
        <v>904</v>
      </c>
      <c r="C221" s="1" t="s">
        <v>905</v>
      </c>
      <c r="F221" s="1" t="s">
        <v>885</v>
      </c>
      <c r="G221" s="1" t="s">
        <v>906</v>
      </c>
      <c r="H221" s="1" t="s">
        <v>1899</v>
      </c>
      <c r="I221" s="1" t="s">
        <v>922</v>
      </c>
      <c r="J221" s="1" t="s">
        <v>922</v>
      </c>
      <c r="K221" s="27">
        <v>45339.397916666669</v>
      </c>
      <c r="N221" s="28">
        <v>45313</v>
      </c>
      <c r="O221" s="28">
        <v>45315</v>
      </c>
      <c r="R221" s="1">
        <v>0</v>
      </c>
      <c r="S221" s="1">
        <v>0</v>
      </c>
      <c r="T221" s="1">
        <v>100</v>
      </c>
      <c r="U221" s="27">
        <v>45313.711111111108</v>
      </c>
      <c r="V221" s="27">
        <v>45339.397916666669</v>
      </c>
      <c r="W221" s="1" t="s">
        <v>922</v>
      </c>
      <c r="Y221" s="1" t="s">
        <v>1900</v>
      </c>
      <c r="Z221" s="1" t="s">
        <v>924</v>
      </c>
      <c r="AA221" s="28">
        <v>45315</v>
      </c>
      <c r="AB221" s="28">
        <v>45315</v>
      </c>
      <c r="AC221" s="1" t="s">
        <v>129</v>
      </c>
      <c r="AD221" s="1" t="s">
        <v>993</v>
      </c>
      <c r="AE221" s="1" t="s">
        <v>938</v>
      </c>
      <c r="AF221" s="1" t="s">
        <v>939</v>
      </c>
      <c r="AG221" s="29">
        <v>1</v>
      </c>
      <c r="AH221" s="1" t="s">
        <v>994</v>
      </c>
      <c r="AI221" s="1" t="s">
        <v>928</v>
      </c>
      <c r="AJ221" s="1" t="s">
        <v>929</v>
      </c>
      <c r="AK221" s="1" t="s">
        <v>1901</v>
      </c>
      <c r="AL221" s="1" t="s">
        <v>1902</v>
      </c>
      <c r="AM221" s="1" t="s">
        <v>919</v>
      </c>
      <c r="AO221" s="1" t="s">
        <v>919</v>
      </c>
      <c r="AP221" s="1">
        <f>COUNTIF(最終品質見解!$C$13:$C$22,AC221)</f>
        <v>0</v>
      </c>
      <c r="AQ221" s="1" t="s">
        <v>168</v>
      </c>
    </row>
    <row r="222" spans="1:43" ht="15.6">
      <c r="A222" s="1">
        <v>139851</v>
      </c>
      <c r="B222" s="1" t="s">
        <v>904</v>
      </c>
      <c r="C222" s="1" t="s">
        <v>905</v>
      </c>
      <c r="F222" s="1" t="s">
        <v>885</v>
      </c>
      <c r="G222" s="1" t="s">
        <v>906</v>
      </c>
      <c r="H222" s="1" t="s">
        <v>1903</v>
      </c>
      <c r="I222" s="1" t="s">
        <v>921</v>
      </c>
      <c r="J222" s="1" t="s">
        <v>1101</v>
      </c>
      <c r="K222" s="27">
        <v>45327.487500000003</v>
      </c>
      <c r="N222" s="28">
        <v>45313</v>
      </c>
      <c r="O222" s="28">
        <v>45314</v>
      </c>
      <c r="P222" s="1">
        <v>4</v>
      </c>
      <c r="Q222" s="1">
        <v>4</v>
      </c>
      <c r="R222" s="1">
        <v>4</v>
      </c>
      <c r="S222" s="1">
        <v>4</v>
      </c>
      <c r="T222" s="1">
        <v>100</v>
      </c>
      <c r="U222" s="27">
        <v>45313.690972222219</v>
      </c>
      <c r="V222" s="27">
        <v>45327.487500000003</v>
      </c>
      <c r="W222" s="1" t="s">
        <v>1101</v>
      </c>
      <c r="Y222" s="1" t="s">
        <v>1904</v>
      </c>
      <c r="Z222" s="1" t="s">
        <v>924</v>
      </c>
      <c r="AA222" s="28">
        <v>45313</v>
      </c>
      <c r="AB222" s="28">
        <v>45314</v>
      </c>
      <c r="AC222" s="1" t="s">
        <v>144</v>
      </c>
      <c r="AD222" s="1" t="s">
        <v>993</v>
      </c>
      <c r="AF222" s="1" t="s">
        <v>939</v>
      </c>
      <c r="AG222" s="29">
        <v>1</v>
      </c>
      <c r="AH222" s="1" t="s">
        <v>914</v>
      </c>
      <c r="AI222" s="1" t="s">
        <v>1039</v>
      </c>
      <c r="AJ222" s="1" t="s">
        <v>948</v>
      </c>
      <c r="AK222" s="1" t="s">
        <v>1905</v>
      </c>
      <c r="AL222" s="1" t="s">
        <v>1906</v>
      </c>
      <c r="AM222" s="1" t="s">
        <v>919</v>
      </c>
      <c r="AO222" s="1" t="s">
        <v>919</v>
      </c>
      <c r="AP222" s="1">
        <f>COUNTIF(最終品質見解!$C$13:$C$22,AC222)</f>
        <v>0</v>
      </c>
      <c r="AQ222" s="1" t="s">
        <v>165</v>
      </c>
    </row>
    <row r="223" spans="1:43" ht="15.6">
      <c r="A223" s="1">
        <v>139838</v>
      </c>
      <c r="B223" s="1" t="s">
        <v>904</v>
      </c>
      <c r="C223" s="1" t="s">
        <v>905</v>
      </c>
      <c r="F223" s="1" t="s">
        <v>885</v>
      </c>
      <c r="G223" s="1" t="s">
        <v>906</v>
      </c>
      <c r="H223" s="1" t="s">
        <v>1907</v>
      </c>
      <c r="I223" s="1" t="s">
        <v>922</v>
      </c>
      <c r="J223" s="1" t="s">
        <v>922</v>
      </c>
      <c r="K223" s="27">
        <v>45327.581250000003</v>
      </c>
      <c r="M223" s="1" t="s">
        <v>1350</v>
      </c>
      <c r="N223" s="28">
        <v>45313</v>
      </c>
      <c r="O223" s="28">
        <v>45314</v>
      </c>
      <c r="R223" s="1">
        <v>0</v>
      </c>
      <c r="S223" s="1">
        <v>0</v>
      </c>
      <c r="T223" s="1">
        <v>100</v>
      </c>
      <c r="U223" s="27">
        <v>45313.590277777781</v>
      </c>
      <c r="V223" s="27">
        <v>45327.581250000003</v>
      </c>
      <c r="W223" s="1" t="s">
        <v>922</v>
      </c>
      <c r="Z223" s="1" t="s">
        <v>962</v>
      </c>
      <c r="AA223" s="28">
        <v>45322</v>
      </c>
      <c r="AB223" s="28">
        <v>45322</v>
      </c>
      <c r="AC223" s="1" t="s">
        <v>129</v>
      </c>
      <c r="AD223" s="1" t="s">
        <v>1059</v>
      </c>
      <c r="AE223" s="1" t="s">
        <v>938</v>
      </c>
      <c r="AF223" s="1" t="s">
        <v>939</v>
      </c>
      <c r="AG223" s="29">
        <v>1</v>
      </c>
      <c r="AH223" s="1" t="s">
        <v>928</v>
      </c>
      <c r="AI223" s="1" t="s">
        <v>928</v>
      </c>
      <c r="AJ223" s="1" t="s">
        <v>929</v>
      </c>
      <c r="AK223" s="1" t="s">
        <v>949</v>
      </c>
      <c r="AL223" s="1" t="s">
        <v>949</v>
      </c>
      <c r="AM223" s="1" t="s">
        <v>919</v>
      </c>
      <c r="AO223" s="1" t="s">
        <v>919</v>
      </c>
      <c r="AP223" s="1">
        <f>COUNTIF(最終品質見解!$C$13:$C$22,AC223)</f>
        <v>0</v>
      </c>
      <c r="AQ223" s="1" t="s">
        <v>173</v>
      </c>
    </row>
    <row r="224" spans="1:43" ht="15.6">
      <c r="A224" s="1">
        <v>139835</v>
      </c>
      <c r="B224" s="1" t="s">
        <v>904</v>
      </c>
      <c r="C224" s="1" t="s">
        <v>905</v>
      </c>
      <c r="F224" s="1" t="s">
        <v>885</v>
      </c>
      <c r="G224" s="1" t="s">
        <v>906</v>
      </c>
      <c r="H224" s="1" t="s">
        <v>1908</v>
      </c>
      <c r="I224" s="1" t="s">
        <v>981</v>
      </c>
      <c r="J224" s="1" t="s">
        <v>922</v>
      </c>
      <c r="K224" s="27">
        <v>45338.662499999999</v>
      </c>
      <c r="N224" s="28">
        <v>45313</v>
      </c>
      <c r="R224" s="1">
        <v>0</v>
      </c>
      <c r="S224" s="1">
        <v>0</v>
      </c>
      <c r="T224" s="1">
        <v>100</v>
      </c>
      <c r="U224" s="27">
        <v>45313.579861111109</v>
      </c>
      <c r="V224" s="27">
        <v>45338.662499999999</v>
      </c>
      <c r="W224" s="1" t="s">
        <v>922</v>
      </c>
      <c r="Y224" s="1" t="s">
        <v>1909</v>
      </c>
      <c r="Z224" s="1" t="s">
        <v>962</v>
      </c>
      <c r="AA224" s="28">
        <v>45338</v>
      </c>
      <c r="AB224" s="28">
        <v>45338</v>
      </c>
      <c r="AC224" s="1" t="s">
        <v>127</v>
      </c>
      <c r="AD224" s="1" t="s">
        <v>1059</v>
      </c>
      <c r="AF224" s="1" t="s">
        <v>939</v>
      </c>
      <c r="AG224" s="29">
        <v>1</v>
      </c>
      <c r="AH224" s="1" t="s">
        <v>914</v>
      </c>
      <c r="AI224" s="1" t="s">
        <v>928</v>
      </c>
      <c r="AJ224" s="1" t="s">
        <v>948</v>
      </c>
      <c r="AK224" s="1" t="s">
        <v>1910</v>
      </c>
      <c r="AL224" s="1" t="s">
        <v>1709</v>
      </c>
      <c r="AM224" s="1" t="s">
        <v>919</v>
      </c>
      <c r="AO224" s="1" t="s">
        <v>919</v>
      </c>
      <c r="AP224" s="1">
        <f>COUNTIF(最終品質見解!$C$13:$C$22,AC224)</f>
        <v>0</v>
      </c>
      <c r="AQ224" s="1" t="s">
        <v>172</v>
      </c>
    </row>
    <row r="225" spans="1:43" ht="15.6">
      <c r="A225" s="1">
        <v>139834</v>
      </c>
      <c r="B225" s="1" t="s">
        <v>904</v>
      </c>
      <c r="C225" s="1" t="s">
        <v>905</v>
      </c>
      <c r="F225" s="1" t="s">
        <v>885</v>
      </c>
      <c r="G225" s="1" t="s">
        <v>906</v>
      </c>
      <c r="H225" s="1" t="s">
        <v>1911</v>
      </c>
      <c r="I225" s="1" t="s">
        <v>922</v>
      </c>
      <c r="J225" s="1" t="s">
        <v>922</v>
      </c>
      <c r="K225" s="27">
        <v>45327.577777777777</v>
      </c>
      <c r="M225" s="1" t="s">
        <v>1350</v>
      </c>
      <c r="N225" s="28">
        <v>45313</v>
      </c>
      <c r="O225" s="28">
        <v>45314</v>
      </c>
      <c r="R225" s="1">
        <v>3</v>
      </c>
      <c r="S225" s="1">
        <v>3</v>
      </c>
      <c r="T225" s="1">
        <v>100</v>
      </c>
      <c r="U225" s="27">
        <v>45313.574999999997</v>
      </c>
      <c r="V225" s="27">
        <v>45327.577777777777</v>
      </c>
      <c r="W225" s="1" t="s">
        <v>922</v>
      </c>
      <c r="Y225" s="1" t="s">
        <v>1912</v>
      </c>
      <c r="Z225" s="1" t="s">
        <v>962</v>
      </c>
      <c r="AA225" s="28">
        <v>45314</v>
      </c>
      <c r="AB225" s="28">
        <v>45314</v>
      </c>
      <c r="AC225" s="1" t="s">
        <v>128</v>
      </c>
      <c r="AD225" s="1" t="s">
        <v>993</v>
      </c>
      <c r="AE225" s="1" t="s">
        <v>938</v>
      </c>
      <c r="AF225" s="1" t="s">
        <v>939</v>
      </c>
      <c r="AG225" s="29">
        <v>1</v>
      </c>
      <c r="AH225" s="1" t="s">
        <v>947</v>
      </c>
      <c r="AI225" s="1" t="s">
        <v>1039</v>
      </c>
      <c r="AJ225" s="1" t="s">
        <v>929</v>
      </c>
      <c r="AK225" s="1" t="s">
        <v>1913</v>
      </c>
      <c r="AL225" s="1" t="s">
        <v>1914</v>
      </c>
      <c r="AM225" s="1" t="s">
        <v>919</v>
      </c>
      <c r="AO225" s="1" t="s">
        <v>919</v>
      </c>
      <c r="AP225" s="1">
        <f>COUNTIF(最終品質見解!$C$13:$C$22,AC225)</f>
        <v>0</v>
      </c>
      <c r="AQ225" s="1" t="s">
        <v>165</v>
      </c>
    </row>
    <row r="226" spans="1:43" ht="15.6">
      <c r="A226" s="1">
        <v>139709</v>
      </c>
      <c r="B226" s="1" t="s">
        <v>904</v>
      </c>
      <c r="C226" s="1" t="s">
        <v>905</v>
      </c>
      <c r="F226" s="1" t="s">
        <v>885</v>
      </c>
      <c r="G226" s="1" t="s">
        <v>906</v>
      </c>
      <c r="H226" s="1" t="s">
        <v>1915</v>
      </c>
      <c r="I226" s="1" t="s">
        <v>922</v>
      </c>
      <c r="J226" s="1" t="s">
        <v>922</v>
      </c>
      <c r="K226" s="27">
        <v>45324.616666666669</v>
      </c>
      <c r="N226" s="28">
        <v>45310</v>
      </c>
      <c r="O226" s="28">
        <v>45313</v>
      </c>
      <c r="P226" s="1">
        <v>1</v>
      </c>
      <c r="Q226" s="1">
        <v>1</v>
      </c>
      <c r="R226" s="1">
        <v>0</v>
      </c>
      <c r="S226" s="1">
        <v>0</v>
      </c>
      <c r="T226" s="1">
        <v>100</v>
      </c>
      <c r="U226" s="27">
        <v>45310.775694444441</v>
      </c>
      <c r="V226" s="27">
        <v>45324.616666666669</v>
      </c>
      <c r="W226" s="1" t="s">
        <v>922</v>
      </c>
      <c r="Y226" s="1" t="s">
        <v>1916</v>
      </c>
      <c r="Z226" s="1" t="s">
        <v>924</v>
      </c>
      <c r="AA226" s="28">
        <v>45313</v>
      </c>
      <c r="AB226" s="28">
        <v>45313</v>
      </c>
      <c r="AC226" s="1" t="s">
        <v>142</v>
      </c>
      <c r="AD226" s="1" t="s">
        <v>993</v>
      </c>
      <c r="AE226" s="1" t="s">
        <v>938</v>
      </c>
      <c r="AF226" s="1" t="s">
        <v>939</v>
      </c>
      <c r="AG226" s="29">
        <v>1</v>
      </c>
      <c r="AH226" s="1" t="s">
        <v>914</v>
      </c>
      <c r="AI226" s="1" t="s">
        <v>915</v>
      </c>
      <c r="AJ226" s="1" t="s">
        <v>929</v>
      </c>
      <c r="AK226" s="1" t="s">
        <v>1917</v>
      </c>
      <c r="AL226" s="1" t="s">
        <v>1918</v>
      </c>
      <c r="AM226" s="1" t="s">
        <v>919</v>
      </c>
      <c r="AO226" s="1" t="s">
        <v>919</v>
      </c>
      <c r="AP226" s="1">
        <f>COUNTIF(最終品質見解!$C$13:$C$22,AC226)</f>
        <v>0</v>
      </c>
      <c r="AQ226" s="1" t="s">
        <v>168</v>
      </c>
    </row>
    <row r="227" spans="1:43" ht="15.6">
      <c r="A227" s="1">
        <v>139708</v>
      </c>
      <c r="B227" s="1" t="s">
        <v>904</v>
      </c>
      <c r="C227" s="1" t="s">
        <v>905</v>
      </c>
      <c r="F227" s="1" t="s">
        <v>885</v>
      </c>
      <c r="G227" s="1" t="s">
        <v>906</v>
      </c>
      <c r="H227" s="1" t="s">
        <v>1919</v>
      </c>
      <c r="I227" s="1" t="s">
        <v>922</v>
      </c>
      <c r="J227" s="1" t="s">
        <v>922</v>
      </c>
      <c r="K227" s="27">
        <v>45349.75</v>
      </c>
      <c r="M227" s="1" t="s">
        <v>1350</v>
      </c>
      <c r="N227" s="28">
        <v>45310</v>
      </c>
      <c r="O227" s="28">
        <v>45313</v>
      </c>
      <c r="P227" s="1">
        <v>1.5</v>
      </c>
      <c r="Q227" s="1">
        <v>1.5</v>
      </c>
      <c r="R227" s="1">
        <v>2</v>
      </c>
      <c r="S227" s="1">
        <v>2</v>
      </c>
      <c r="T227" s="1">
        <v>100</v>
      </c>
      <c r="U227" s="27">
        <v>45310.770138888889</v>
      </c>
      <c r="V227" s="27">
        <v>45349.75</v>
      </c>
      <c r="W227" s="1" t="s">
        <v>922</v>
      </c>
      <c r="Y227" s="1" t="s">
        <v>1920</v>
      </c>
      <c r="Z227" s="1" t="s">
        <v>924</v>
      </c>
      <c r="AA227" s="28">
        <v>45313</v>
      </c>
      <c r="AB227" s="28">
        <v>45313</v>
      </c>
      <c r="AC227" s="1" t="s">
        <v>128</v>
      </c>
      <c r="AD227" s="1" t="s">
        <v>993</v>
      </c>
      <c r="AE227" s="1" t="s">
        <v>938</v>
      </c>
      <c r="AF227" s="1" t="s">
        <v>939</v>
      </c>
      <c r="AG227" s="29">
        <v>1</v>
      </c>
      <c r="AH227" s="1" t="s">
        <v>914</v>
      </c>
      <c r="AI227" s="1" t="s">
        <v>915</v>
      </c>
      <c r="AJ227" s="1" t="s">
        <v>929</v>
      </c>
      <c r="AK227" s="1" t="s">
        <v>1921</v>
      </c>
      <c r="AL227" s="1" t="s">
        <v>1922</v>
      </c>
      <c r="AM227" s="1" t="s">
        <v>919</v>
      </c>
      <c r="AO227" s="1" t="s">
        <v>919</v>
      </c>
      <c r="AP227" s="1">
        <f>COUNTIF(最終品質見解!$C$13:$C$22,AC227)</f>
        <v>0</v>
      </c>
      <c r="AQ227" s="1" t="s">
        <v>168</v>
      </c>
    </row>
    <row r="228" spans="1:43" ht="15.6">
      <c r="A228" s="1">
        <v>139697</v>
      </c>
      <c r="B228" s="1" t="s">
        <v>904</v>
      </c>
      <c r="C228" s="1" t="s">
        <v>905</v>
      </c>
      <c r="F228" s="1" t="s">
        <v>885</v>
      </c>
      <c r="G228" s="1" t="s">
        <v>1581</v>
      </c>
      <c r="H228" s="1" t="s">
        <v>1923</v>
      </c>
      <c r="I228" s="1" t="s">
        <v>922</v>
      </c>
      <c r="J228" s="1" t="s">
        <v>922</v>
      </c>
      <c r="K228" s="27">
        <v>45345.73541666667</v>
      </c>
      <c r="M228" s="1" t="s">
        <v>1350</v>
      </c>
      <c r="N228" s="28">
        <v>45310</v>
      </c>
      <c r="O228" s="28">
        <v>45314</v>
      </c>
      <c r="R228" s="1">
        <v>4</v>
      </c>
      <c r="S228" s="1">
        <v>4</v>
      </c>
      <c r="T228" s="1">
        <v>100</v>
      </c>
      <c r="U228" s="27">
        <v>45310.709722222222</v>
      </c>
      <c r="V228" s="27">
        <v>45345.73541666667</v>
      </c>
      <c r="W228" s="1" t="s">
        <v>922</v>
      </c>
      <c r="Y228" s="1" t="s">
        <v>1924</v>
      </c>
      <c r="Z228" s="1" t="s">
        <v>962</v>
      </c>
      <c r="AA228" s="28">
        <v>45327</v>
      </c>
      <c r="AB228" s="28">
        <v>45327</v>
      </c>
      <c r="AC228" s="1" t="s">
        <v>988</v>
      </c>
      <c r="AD228" s="1" t="s">
        <v>993</v>
      </c>
      <c r="AE228" s="1" t="s">
        <v>938</v>
      </c>
      <c r="AF228" s="1" t="s">
        <v>939</v>
      </c>
      <c r="AG228" s="29">
        <v>1</v>
      </c>
      <c r="AH228" s="1" t="s">
        <v>947</v>
      </c>
      <c r="AI228" s="1" t="s">
        <v>915</v>
      </c>
      <c r="AJ228" s="1" t="s">
        <v>929</v>
      </c>
      <c r="AK228" s="1" t="s">
        <v>1925</v>
      </c>
      <c r="AL228" s="1" t="s">
        <v>1926</v>
      </c>
      <c r="AM228" s="1" t="s">
        <v>919</v>
      </c>
      <c r="AO228" s="1" t="s">
        <v>919</v>
      </c>
      <c r="AP228" s="1">
        <f>COUNTIF(最終品質見解!$C$13:$C$22,AC228)</f>
        <v>0</v>
      </c>
      <c r="AQ228" s="1" t="s">
        <v>165</v>
      </c>
    </row>
    <row r="229" spans="1:43" ht="15.6">
      <c r="A229" s="1">
        <v>139696</v>
      </c>
      <c r="B229" s="1" t="s">
        <v>904</v>
      </c>
      <c r="C229" s="1" t="s">
        <v>905</v>
      </c>
      <c r="F229" s="1" t="s">
        <v>885</v>
      </c>
      <c r="G229" s="1" t="s">
        <v>1042</v>
      </c>
      <c r="H229" s="1" t="s">
        <v>1927</v>
      </c>
      <c r="I229" s="1" t="s">
        <v>1928</v>
      </c>
      <c r="J229" s="1" t="s">
        <v>922</v>
      </c>
      <c r="K229" s="27">
        <v>45338.662499999999</v>
      </c>
      <c r="N229" s="28">
        <v>45310</v>
      </c>
      <c r="O229" s="28">
        <v>45313</v>
      </c>
      <c r="R229" s="1">
        <v>0</v>
      </c>
      <c r="S229" s="1">
        <v>0</v>
      </c>
      <c r="T229" s="1">
        <v>100</v>
      </c>
      <c r="U229" s="27">
        <v>45310.706944444442</v>
      </c>
      <c r="V229" s="27">
        <v>45338.662499999999</v>
      </c>
      <c r="W229" s="1" t="s">
        <v>922</v>
      </c>
      <c r="Z229" s="1" t="s">
        <v>962</v>
      </c>
      <c r="AA229" s="28">
        <v>45338</v>
      </c>
      <c r="AB229" s="28">
        <v>45338</v>
      </c>
      <c r="AC229" s="1" t="s">
        <v>988</v>
      </c>
      <c r="AD229" s="1" t="s">
        <v>1059</v>
      </c>
      <c r="AF229" s="1" t="s">
        <v>939</v>
      </c>
      <c r="AG229" s="29">
        <v>1</v>
      </c>
      <c r="AH229" s="1" t="s">
        <v>914</v>
      </c>
      <c r="AI229" s="1" t="s">
        <v>928</v>
      </c>
      <c r="AJ229" s="1" t="s">
        <v>929</v>
      </c>
      <c r="AK229" s="1" t="s">
        <v>1929</v>
      </c>
      <c r="AL229" s="1" t="s">
        <v>1709</v>
      </c>
      <c r="AM229" s="1" t="s">
        <v>919</v>
      </c>
      <c r="AO229" s="1" t="s">
        <v>919</v>
      </c>
      <c r="AP229" s="1">
        <f>COUNTIF(最終品質見解!$C$13:$C$22,AC229)</f>
        <v>0</v>
      </c>
      <c r="AQ229" s="1" t="s">
        <v>172</v>
      </c>
    </row>
    <row r="230" spans="1:43" ht="15.6">
      <c r="A230" s="1">
        <v>139695</v>
      </c>
      <c r="B230" s="1" t="s">
        <v>904</v>
      </c>
      <c r="C230" s="1" t="s">
        <v>905</v>
      </c>
      <c r="F230" s="1" t="s">
        <v>885</v>
      </c>
      <c r="G230" s="1" t="s">
        <v>906</v>
      </c>
      <c r="H230" s="1" t="s">
        <v>1930</v>
      </c>
      <c r="I230" s="1" t="s">
        <v>1928</v>
      </c>
      <c r="J230" s="1" t="s">
        <v>1101</v>
      </c>
      <c r="K230" s="27">
        <v>45323.638888888891</v>
      </c>
      <c r="N230" s="28">
        <v>45310</v>
      </c>
      <c r="O230" s="28">
        <v>45313</v>
      </c>
      <c r="P230" s="1">
        <v>1</v>
      </c>
      <c r="Q230" s="1">
        <v>1</v>
      </c>
      <c r="R230" s="1">
        <v>0</v>
      </c>
      <c r="S230" s="1">
        <v>0</v>
      </c>
      <c r="T230" s="1">
        <v>100</v>
      </c>
      <c r="U230" s="27">
        <v>45310.703472222223</v>
      </c>
      <c r="V230" s="27">
        <v>45323.638888888891</v>
      </c>
      <c r="W230" s="1" t="s">
        <v>1101</v>
      </c>
      <c r="Y230" s="1" t="s">
        <v>1931</v>
      </c>
      <c r="Z230" s="1" t="s">
        <v>962</v>
      </c>
      <c r="AA230" s="28">
        <v>45313</v>
      </c>
      <c r="AB230" s="28">
        <v>45313</v>
      </c>
      <c r="AC230" s="1" t="s">
        <v>141</v>
      </c>
      <c r="AF230" s="1" t="s">
        <v>939</v>
      </c>
      <c r="AG230" s="29">
        <v>1</v>
      </c>
      <c r="AH230" s="1" t="s">
        <v>928</v>
      </c>
      <c r="AI230" s="1" t="s">
        <v>928</v>
      </c>
      <c r="AJ230" s="1" t="s">
        <v>929</v>
      </c>
      <c r="AK230" s="1" t="s">
        <v>1932</v>
      </c>
      <c r="AL230" s="1" t="s">
        <v>1933</v>
      </c>
      <c r="AM230" s="1" t="s">
        <v>919</v>
      </c>
      <c r="AO230" s="1" t="s">
        <v>919</v>
      </c>
      <c r="AP230" s="1">
        <f>COUNTIF(最終品質見解!$C$13:$C$22,AC230)</f>
        <v>0</v>
      </c>
      <c r="AQ230" s="1" t="s">
        <v>168</v>
      </c>
    </row>
    <row r="231" spans="1:43" ht="15.6">
      <c r="A231" s="1">
        <v>139694</v>
      </c>
      <c r="B231" s="1" t="s">
        <v>904</v>
      </c>
      <c r="C231" s="1" t="s">
        <v>905</v>
      </c>
      <c r="F231" s="1" t="s">
        <v>885</v>
      </c>
      <c r="G231" s="1" t="s">
        <v>906</v>
      </c>
      <c r="H231" s="1" t="s">
        <v>1934</v>
      </c>
      <c r="I231" s="1" t="s">
        <v>1928</v>
      </c>
      <c r="J231" s="1" t="s">
        <v>922</v>
      </c>
      <c r="K231" s="27">
        <v>45338.662499999999</v>
      </c>
      <c r="N231" s="28">
        <v>45310</v>
      </c>
      <c r="O231" s="28">
        <v>45313</v>
      </c>
      <c r="R231" s="1">
        <v>0</v>
      </c>
      <c r="S231" s="1">
        <v>0</v>
      </c>
      <c r="T231" s="1">
        <v>100</v>
      </c>
      <c r="U231" s="27">
        <v>45310.697222222225</v>
      </c>
      <c r="V231" s="27">
        <v>45338.662499999999</v>
      </c>
      <c r="W231" s="1" t="s">
        <v>922</v>
      </c>
      <c r="Y231" s="1" t="s">
        <v>1935</v>
      </c>
      <c r="Z231" s="1" t="s">
        <v>1046</v>
      </c>
      <c r="AA231" s="28">
        <v>45338</v>
      </c>
      <c r="AB231" s="28">
        <v>45338</v>
      </c>
      <c r="AC231" s="1" t="s">
        <v>988</v>
      </c>
      <c r="AD231" s="1" t="s">
        <v>1059</v>
      </c>
      <c r="AF231" s="1" t="s">
        <v>939</v>
      </c>
      <c r="AG231" s="29">
        <v>1</v>
      </c>
      <c r="AH231" s="1" t="s">
        <v>914</v>
      </c>
      <c r="AI231" s="1" t="s">
        <v>928</v>
      </c>
      <c r="AJ231" s="1" t="s">
        <v>929</v>
      </c>
      <c r="AK231" s="1" t="s">
        <v>1857</v>
      </c>
      <c r="AL231" s="1" t="s">
        <v>1709</v>
      </c>
      <c r="AM231" s="1" t="s">
        <v>919</v>
      </c>
      <c r="AO231" s="1" t="s">
        <v>919</v>
      </c>
      <c r="AP231" s="1">
        <f>COUNTIF(最終品質見解!$C$13:$C$22,AC231)</f>
        <v>0</v>
      </c>
      <c r="AQ231" s="1" t="s">
        <v>173</v>
      </c>
    </row>
    <row r="232" spans="1:43" ht="15.6">
      <c r="A232" s="1">
        <v>139690</v>
      </c>
      <c r="B232" s="1" t="s">
        <v>904</v>
      </c>
      <c r="C232" s="1" t="s">
        <v>905</v>
      </c>
      <c r="F232" s="1" t="s">
        <v>885</v>
      </c>
      <c r="G232" s="1" t="s">
        <v>906</v>
      </c>
      <c r="H232" s="1" t="s">
        <v>1936</v>
      </c>
      <c r="I232" s="1" t="s">
        <v>921</v>
      </c>
      <c r="J232" s="1" t="s">
        <v>1101</v>
      </c>
      <c r="K232" s="27">
        <v>45323.633333333331</v>
      </c>
      <c r="M232" s="1" t="s">
        <v>1937</v>
      </c>
      <c r="N232" s="28">
        <v>45310</v>
      </c>
      <c r="O232" s="28">
        <v>45313</v>
      </c>
      <c r="P232" s="1">
        <v>4</v>
      </c>
      <c r="Q232" s="1">
        <v>4</v>
      </c>
      <c r="R232" s="1">
        <v>1</v>
      </c>
      <c r="S232" s="1">
        <v>1</v>
      </c>
      <c r="T232" s="1">
        <v>100</v>
      </c>
      <c r="U232" s="27">
        <v>45310.640972222223</v>
      </c>
      <c r="V232" s="27">
        <v>45323.633333333331</v>
      </c>
      <c r="W232" s="1" t="s">
        <v>1101</v>
      </c>
      <c r="Y232" s="1" t="s">
        <v>1938</v>
      </c>
      <c r="Z232" s="1" t="s">
        <v>924</v>
      </c>
      <c r="AA232" s="28">
        <v>45310</v>
      </c>
      <c r="AB232" s="28">
        <v>45313</v>
      </c>
      <c r="AC232" s="1" t="s">
        <v>142</v>
      </c>
      <c r="AD232" s="1" t="s">
        <v>993</v>
      </c>
      <c r="AE232" s="1" t="s">
        <v>1939</v>
      </c>
      <c r="AF232" s="1" t="s">
        <v>939</v>
      </c>
      <c r="AG232" s="29">
        <v>1</v>
      </c>
      <c r="AH232" s="1" t="s">
        <v>914</v>
      </c>
      <c r="AI232" s="1" t="s">
        <v>1039</v>
      </c>
      <c r="AJ232" s="1" t="s">
        <v>948</v>
      </c>
      <c r="AK232" s="1" t="s">
        <v>1940</v>
      </c>
      <c r="AL232" s="1" t="s">
        <v>1941</v>
      </c>
      <c r="AM232" s="1" t="s">
        <v>919</v>
      </c>
      <c r="AO232" s="1" t="s">
        <v>919</v>
      </c>
      <c r="AP232" s="1">
        <f>COUNTIF(最終品質見解!$C$13:$C$22,AC232)</f>
        <v>0</v>
      </c>
      <c r="AQ232" s="1" t="s">
        <v>165</v>
      </c>
    </row>
    <row r="233" spans="1:43" ht="15.6">
      <c r="A233" s="1">
        <v>139689</v>
      </c>
      <c r="B233" s="1" t="s">
        <v>904</v>
      </c>
      <c r="C233" s="1" t="s">
        <v>905</v>
      </c>
      <c r="F233" s="1" t="s">
        <v>885</v>
      </c>
      <c r="G233" s="1" t="s">
        <v>906</v>
      </c>
      <c r="H233" s="1" t="s">
        <v>1942</v>
      </c>
      <c r="I233" s="1" t="s">
        <v>981</v>
      </c>
      <c r="J233" s="1" t="s">
        <v>922</v>
      </c>
      <c r="K233" s="27">
        <v>45338.662499999999</v>
      </c>
      <c r="N233" s="28">
        <v>45313</v>
      </c>
      <c r="O233" s="28">
        <v>45313</v>
      </c>
      <c r="R233" s="1">
        <v>0</v>
      </c>
      <c r="S233" s="1">
        <v>0</v>
      </c>
      <c r="T233" s="1">
        <v>100</v>
      </c>
      <c r="U233" s="27">
        <v>45310.627083333333</v>
      </c>
      <c r="V233" s="27">
        <v>45338.662499999999</v>
      </c>
      <c r="W233" s="1" t="s">
        <v>922</v>
      </c>
      <c r="Z233" s="1" t="s">
        <v>924</v>
      </c>
      <c r="AA233" s="28">
        <v>45338</v>
      </c>
      <c r="AB233" s="28">
        <v>45338</v>
      </c>
      <c r="AC233" s="1" t="s">
        <v>988</v>
      </c>
      <c r="AD233" s="1" t="s">
        <v>1059</v>
      </c>
      <c r="AF233" s="1" t="s">
        <v>939</v>
      </c>
      <c r="AG233" s="29">
        <v>1</v>
      </c>
      <c r="AH233" s="1" t="s">
        <v>914</v>
      </c>
      <c r="AI233" s="1" t="s">
        <v>928</v>
      </c>
      <c r="AJ233" s="1" t="s">
        <v>948</v>
      </c>
      <c r="AK233" s="1" t="s">
        <v>1857</v>
      </c>
      <c r="AL233" s="1" t="s">
        <v>1709</v>
      </c>
      <c r="AM233" s="1" t="s">
        <v>919</v>
      </c>
      <c r="AO233" s="1" t="s">
        <v>919</v>
      </c>
      <c r="AP233" s="1">
        <f>COUNTIF(最終品質見解!$C$13:$C$22,AC233)</f>
        <v>0</v>
      </c>
      <c r="AQ233" s="1" t="s">
        <v>172</v>
      </c>
    </row>
    <row r="234" spans="1:43" ht="15.6">
      <c r="A234" s="1">
        <v>139688</v>
      </c>
      <c r="B234" s="1" t="s">
        <v>904</v>
      </c>
      <c r="C234" s="1" t="s">
        <v>905</v>
      </c>
      <c r="F234" s="1" t="s">
        <v>885</v>
      </c>
      <c r="G234" s="1" t="s">
        <v>906</v>
      </c>
      <c r="H234" s="1" t="s">
        <v>1943</v>
      </c>
      <c r="I234" s="1" t="s">
        <v>981</v>
      </c>
      <c r="J234" s="1" t="s">
        <v>922</v>
      </c>
      <c r="K234" s="27">
        <v>45338.662499999999</v>
      </c>
      <c r="N234" s="28">
        <v>45313</v>
      </c>
      <c r="O234" s="28">
        <v>45313</v>
      </c>
      <c r="R234" s="1">
        <v>4</v>
      </c>
      <c r="S234" s="1">
        <v>4</v>
      </c>
      <c r="T234" s="1">
        <v>100</v>
      </c>
      <c r="U234" s="27">
        <v>45310.624305555553</v>
      </c>
      <c r="V234" s="27">
        <v>45338.662499999999</v>
      </c>
      <c r="W234" s="1" t="s">
        <v>922</v>
      </c>
      <c r="Z234" s="1" t="s">
        <v>924</v>
      </c>
      <c r="AA234" s="28">
        <v>45338</v>
      </c>
      <c r="AB234" s="28">
        <v>45338</v>
      </c>
      <c r="AC234" s="1" t="s">
        <v>101</v>
      </c>
      <c r="AD234" s="1" t="s">
        <v>983</v>
      </c>
      <c r="AF234" s="1" t="s">
        <v>939</v>
      </c>
      <c r="AG234" s="29">
        <v>1</v>
      </c>
      <c r="AH234" s="1" t="s">
        <v>914</v>
      </c>
      <c r="AI234" s="1" t="s">
        <v>928</v>
      </c>
      <c r="AJ234" s="1" t="s">
        <v>948</v>
      </c>
      <c r="AK234" s="1" t="s">
        <v>1944</v>
      </c>
      <c r="AL234" s="1" t="s">
        <v>1945</v>
      </c>
      <c r="AM234" s="1" t="s">
        <v>919</v>
      </c>
      <c r="AO234" s="1" t="s">
        <v>919</v>
      </c>
      <c r="AP234" s="1">
        <f>COUNTIF(最終品質見解!$C$13:$C$22,AC234)</f>
        <v>0</v>
      </c>
      <c r="AQ234" s="1" t="s">
        <v>173</v>
      </c>
    </row>
    <row r="235" spans="1:43" ht="15.6">
      <c r="A235" s="1">
        <v>139678</v>
      </c>
      <c r="B235" s="1" t="s">
        <v>904</v>
      </c>
      <c r="C235" s="1" t="s">
        <v>905</v>
      </c>
      <c r="F235" s="1" t="s">
        <v>885</v>
      </c>
      <c r="G235" s="1" t="s">
        <v>906</v>
      </c>
      <c r="H235" s="1" t="s">
        <v>1946</v>
      </c>
      <c r="I235" s="1" t="s">
        <v>922</v>
      </c>
      <c r="J235" s="1" t="s">
        <v>922</v>
      </c>
      <c r="K235" s="27">
        <v>45324.404166666667</v>
      </c>
      <c r="M235" s="1" t="s">
        <v>1350</v>
      </c>
      <c r="N235" s="28">
        <v>45310</v>
      </c>
      <c r="O235" s="28">
        <v>45310</v>
      </c>
      <c r="R235" s="1">
        <v>2</v>
      </c>
      <c r="S235" s="1">
        <v>2</v>
      </c>
      <c r="T235" s="1">
        <v>100</v>
      </c>
      <c r="U235" s="27">
        <v>45310.504166666666</v>
      </c>
      <c r="V235" s="27">
        <v>45313.594444444447</v>
      </c>
      <c r="W235" s="1" t="s">
        <v>1223</v>
      </c>
      <c r="Y235" s="1" t="s">
        <v>1947</v>
      </c>
      <c r="Z235" s="1" t="s">
        <v>962</v>
      </c>
      <c r="AA235" s="28">
        <v>45310</v>
      </c>
      <c r="AB235" s="28">
        <v>45310</v>
      </c>
      <c r="AC235" s="1" t="s">
        <v>129</v>
      </c>
      <c r="AD235" s="1" t="s">
        <v>993</v>
      </c>
      <c r="AE235" s="1" t="s">
        <v>938</v>
      </c>
      <c r="AF235" s="1" t="s">
        <v>939</v>
      </c>
      <c r="AG235" s="29">
        <v>1</v>
      </c>
      <c r="AH235" s="1" t="s">
        <v>914</v>
      </c>
      <c r="AI235" s="1" t="s">
        <v>915</v>
      </c>
      <c r="AJ235" s="1" t="s">
        <v>929</v>
      </c>
      <c r="AK235" s="1" t="s">
        <v>1948</v>
      </c>
      <c r="AL235" s="1" t="s">
        <v>1949</v>
      </c>
      <c r="AM235" s="1" t="s">
        <v>919</v>
      </c>
      <c r="AO235" s="1" t="s">
        <v>919</v>
      </c>
      <c r="AP235" s="1">
        <f>COUNTIF(最終品質見解!$C$13:$C$22,AC235)</f>
        <v>0</v>
      </c>
      <c r="AQ235" s="1" t="s">
        <v>165</v>
      </c>
    </row>
    <row r="236" spans="1:43" ht="15.6">
      <c r="A236" s="1">
        <v>139674</v>
      </c>
      <c r="B236" s="1" t="s">
        <v>904</v>
      </c>
      <c r="C236" s="1" t="s">
        <v>905</v>
      </c>
      <c r="F236" s="1" t="s">
        <v>885</v>
      </c>
      <c r="G236" s="1" t="s">
        <v>906</v>
      </c>
      <c r="H236" s="1" t="s">
        <v>1950</v>
      </c>
      <c r="I236" s="1" t="s">
        <v>922</v>
      </c>
      <c r="J236" s="1" t="s">
        <v>922</v>
      </c>
      <c r="K236" s="27">
        <v>45329.657638888886</v>
      </c>
      <c r="M236" s="1" t="s">
        <v>1350</v>
      </c>
      <c r="N236" s="28">
        <v>45310</v>
      </c>
      <c r="O236" s="28">
        <v>45313</v>
      </c>
      <c r="R236" s="1">
        <v>2</v>
      </c>
      <c r="S236" s="1">
        <v>2</v>
      </c>
      <c r="T236" s="1">
        <v>100</v>
      </c>
      <c r="U236" s="27">
        <v>45310.499305555553</v>
      </c>
      <c r="V236" s="27">
        <v>45329.657638888886</v>
      </c>
      <c r="W236" s="1" t="s">
        <v>922</v>
      </c>
      <c r="Y236" s="1" t="s">
        <v>1951</v>
      </c>
      <c r="Z236" s="1" t="s">
        <v>924</v>
      </c>
      <c r="AA236" s="28">
        <v>45310</v>
      </c>
      <c r="AB236" s="28">
        <v>45310</v>
      </c>
      <c r="AC236" s="1" t="s">
        <v>129</v>
      </c>
      <c r="AD236" s="1" t="s">
        <v>993</v>
      </c>
      <c r="AE236" s="1" t="s">
        <v>938</v>
      </c>
      <c r="AF236" s="1" t="s">
        <v>939</v>
      </c>
      <c r="AG236" s="29">
        <v>1</v>
      </c>
      <c r="AH236" s="1" t="s">
        <v>994</v>
      </c>
      <c r="AI236" s="1" t="s">
        <v>915</v>
      </c>
      <c r="AJ236" s="1" t="s">
        <v>929</v>
      </c>
      <c r="AK236" s="1" t="s">
        <v>1952</v>
      </c>
      <c r="AL236" s="1" t="s">
        <v>1953</v>
      </c>
      <c r="AM236" s="1" t="s">
        <v>919</v>
      </c>
      <c r="AO236" s="1" t="s">
        <v>919</v>
      </c>
      <c r="AP236" s="1">
        <f>COUNTIF(最終品質見解!$C$13:$C$22,AC236)</f>
        <v>0</v>
      </c>
      <c r="AQ236" s="1" t="s">
        <v>168</v>
      </c>
    </row>
    <row r="237" spans="1:43" ht="15.6">
      <c r="A237" s="1">
        <v>139584</v>
      </c>
      <c r="B237" s="1" t="s">
        <v>904</v>
      </c>
      <c r="C237" s="1" t="s">
        <v>905</v>
      </c>
      <c r="F237" s="1" t="s">
        <v>885</v>
      </c>
      <c r="G237" s="1" t="s">
        <v>906</v>
      </c>
      <c r="H237" s="1" t="s">
        <v>1954</v>
      </c>
      <c r="I237" s="1" t="s">
        <v>922</v>
      </c>
      <c r="J237" s="1" t="s">
        <v>922</v>
      </c>
      <c r="K237" s="27">
        <v>45327.496527777781</v>
      </c>
      <c r="M237" s="1" t="s">
        <v>1350</v>
      </c>
      <c r="N237" s="28">
        <v>45309</v>
      </c>
      <c r="O237" s="28">
        <v>45313</v>
      </c>
      <c r="R237" s="1">
        <v>2</v>
      </c>
      <c r="S237" s="1">
        <v>2</v>
      </c>
      <c r="T237" s="1">
        <v>100</v>
      </c>
      <c r="U237" s="27">
        <v>45309.715277777781</v>
      </c>
      <c r="V237" s="27">
        <v>45327.496527777781</v>
      </c>
      <c r="W237" s="1" t="s">
        <v>922</v>
      </c>
      <c r="Y237" s="1" t="s">
        <v>1955</v>
      </c>
      <c r="Z237" s="1" t="s">
        <v>924</v>
      </c>
      <c r="AA237" s="28">
        <v>45310</v>
      </c>
      <c r="AB237" s="28">
        <v>45323</v>
      </c>
      <c r="AC237" s="1" t="s">
        <v>129</v>
      </c>
      <c r="AD237" s="1" t="s">
        <v>993</v>
      </c>
      <c r="AE237" s="1" t="s">
        <v>938</v>
      </c>
      <c r="AF237" s="1" t="s">
        <v>939</v>
      </c>
      <c r="AG237" s="29">
        <v>1</v>
      </c>
      <c r="AH237" s="1" t="s">
        <v>994</v>
      </c>
      <c r="AI237" s="1" t="s">
        <v>928</v>
      </c>
      <c r="AJ237" s="1" t="s">
        <v>929</v>
      </c>
      <c r="AK237" s="1" t="s">
        <v>1762</v>
      </c>
      <c r="AL237" s="1" t="s">
        <v>1541</v>
      </c>
      <c r="AM237" s="1" t="s">
        <v>919</v>
      </c>
      <c r="AO237" s="1" t="s">
        <v>919</v>
      </c>
      <c r="AP237" s="1">
        <f>COUNTIF(最終品質見解!$C$13:$C$22,AC237)</f>
        <v>0</v>
      </c>
      <c r="AQ237" s="1" t="s">
        <v>168</v>
      </c>
    </row>
    <row r="238" spans="1:43" ht="15.6">
      <c r="A238" s="1">
        <v>139583</v>
      </c>
      <c r="B238" s="1" t="s">
        <v>904</v>
      </c>
      <c r="C238" s="1" t="s">
        <v>905</v>
      </c>
      <c r="F238" s="1" t="s">
        <v>885</v>
      </c>
      <c r="G238" s="1" t="s">
        <v>906</v>
      </c>
      <c r="H238" s="1" t="s">
        <v>1956</v>
      </c>
      <c r="I238" s="1" t="s">
        <v>922</v>
      </c>
      <c r="J238" s="1" t="s">
        <v>922</v>
      </c>
      <c r="K238" s="27">
        <v>45345.73541666667</v>
      </c>
      <c r="M238" s="1" t="s">
        <v>1350</v>
      </c>
      <c r="N238" s="28">
        <v>45309</v>
      </c>
      <c r="O238" s="28">
        <v>45314</v>
      </c>
      <c r="P238" s="1">
        <v>5</v>
      </c>
      <c r="Q238" s="1">
        <v>5</v>
      </c>
      <c r="R238" s="1">
        <v>8</v>
      </c>
      <c r="S238" s="1">
        <v>8</v>
      </c>
      <c r="T238" s="1">
        <v>100</v>
      </c>
      <c r="U238" s="27">
        <v>45309.709722222222</v>
      </c>
      <c r="V238" s="27">
        <v>45345.73541666667</v>
      </c>
      <c r="W238" s="1" t="s">
        <v>922</v>
      </c>
      <c r="Y238" s="1" t="s">
        <v>1957</v>
      </c>
      <c r="Z238" s="1" t="s">
        <v>962</v>
      </c>
      <c r="AA238" s="28">
        <v>45320</v>
      </c>
      <c r="AB238" s="28">
        <v>45328</v>
      </c>
      <c r="AC238" s="1" t="s">
        <v>988</v>
      </c>
      <c r="AD238" s="1" t="s">
        <v>993</v>
      </c>
      <c r="AE238" s="1" t="s">
        <v>938</v>
      </c>
      <c r="AF238" s="1" t="s">
        <v>939</v>
      </c>
      <c r="AG238" s="29">
        <v>1</v>
      </c>
      <c r="AH238" s="1" t="s">
        <v>994</v>
      </c>
      <c r="AI238" s="1" t="s">
        <v>928</v>
      </c>
      <c r="AJ238" s="1" t="s">
        <v>929</v>
      </c>
      <c r="AK238" s="1" t="s">
        <v>1958</v>
      </c>
      <c r="AL238" s="1" t="s">
        <v>1959</v>
      </c>
      <c r="AM238" s="1" t="s">
        <v>919</v>
      </c>
      <c r="AO238" s="1" t="s">
        <v>919</v>
      </c>
      <c r="AP238" s="1">
        <f>COUNTIF(最終品質見解!$C$13:$C$22,AC238)</f>
        <v>0</v>
      </c>
      <c r="AQ238" s="1" t="s">
        <v>168</v>
      </c>
    </row>
    <row r="239" spans="1:43" ht="15.6">
      <c r="A239" s="1">
        <v>139581</v>
      </c>
      <c r="B239" s="1" t="s">
        <v>904</v>
      </c>
      <c r="C239" s="1" t="s">
        <v>905</v>
      </c>
      <c r="F239" s="1" t="s">
        <v>885</v>
      </c>
      <c r="G239" s="1" t="s">
        <v>906</v>
      </c>
      <c r="H239" s="1" t="s">
        <v>1960</v>
      </c>
      <c r="I239" s="1" t="s">
        <v>922</v>
      </c>
      <c r="J239" s="1" t="s">
        <v>922</v>
      </c>
      <c r="K239" s="27">
        <v>45327.495833333334</v>
      </c>
      <c r="M239" s="1" t="s">
        <v>1350</v>
      </c>
      <c r="N239" s="28">
        <v>45309</v>
      </c>
      <c r="O239" s="28">
        <v>45310</v>
      </c>
      <c r="R239" s="1">
        <v>2</v>
      </c>
      <c r="S239" s="1">
        <v>2</v>
      </c>
      <c r="T239" s="1">
        <v>100</v>
      </c>
      <c r="U239" s="27">
        <v>45309.706944444442</v>
      </c>
      <c r="V239" s="27">
        <v>45327.495833333334</v>
      </c>
      <c r="W239" s="1" t="s">
        <v>922</v>
      </c>
      <c r="Y239" s="1" t="s">
        <v>1961</v>
      </c>
      <c r="Z239" s="1" t="s">
        <v>924</v>
      </c>
      <c r="AA239" s="28">
        <v>45310</v>
      </c>
      <c r="AB239" s="28">
        <v>45310</v>
      </c>
      <c r="AC239" s="1" t="s">
        <v>129</v>
      </c>
      <c r="AD239" s="1" t="s">
        <v>993</v>
      </c>
      <c r="AE239" s="1" t="s">
        <v>938</v>
      </c>
      <c r="AF239" s="1" t="s">
        <v>939</v>
      </c>
      <c r="AG239" s="29">
        <v>1</v>
      </c>
      <c r="AH239" s="1" t="s">
        <v>994</v>
      </c>
      <c r="AI239" s="1" t="s">
        <v>928</v>
      </c>
      <c r="AJ239" s="1" t="s">
        <v>929</v>
      </c>
      <c r="AK239" s="1" t="s">
        <v>1962</v>
      </c>
      <c r="AL239" s="1" t="s">
        <v>1963</v>
      </c>
      <c r="AM239" s="1" t="s">
        <v>919</v>
      </c>
      <c r="AO239" s="1" t="s">
        <v>919</v>
      </c>
      <c r="AP239" s="1">
        <f>COUNTIF(最終品質見解!$C$13:$C$22,AC239)</f>
        <v>0</v>
      </c>
      <c r="AQ239" s="1" t="s">
        <v>168</v>
      </c>
    </row>
    <row r="240" spans="1:43" ht="15.6">
      <c r="A240" s="1">
        <v>139580</v>
      </c>
      <c r="B240" s="1" t="s">
        <v>904</v>
      </c>
      <c r="C240" s="1" t="s">
        <v>905</v>
      </c>
      <c r="F240" s="1" t="s">
        <v>885</v>
      </c>
      <c r="G240" s="1" t="s">
        <v>906</v>
      </c>
      <c r="H240" s="1" t="s">
        <v>1964</v>
      </c>
      <c r="I240" s="1" t="s">
        <v>922</v>
      </c>
      <c r="J240" s="1" t="s">
        <v>922</v>
      </c>
      <c r="K240" s="27">
        <v>45327.495138888888</v>
      </c>
      <c r="M240" s="1" t="s">
        <v>1350</v>
      </c>
      <c r="N240" s="28">
        <v>45309</v>
      </c>
      <c r="O240" s="28">
        <v>45310</v>
      </c>
      <c r="P240" s="1">
        <v>0.5</v>
      </c>
      <c r="Q240" s="1">
        <v>0.5</v>
      </c>
      <c r="R240" s="1">
        <v>0</v>
      </c>
      <c r="S240" s="1">
        <v>0</v>
      </c>
      <c r="T240" s="1">
        <v>100</v>
      </c>
      <c r="U240" s="27">
        <v>45309.704861111109</v>
      </c>
      <c r="V240" s="27">
        <v>45327.495138888888</v>
      </c>
      <c r="W240" s="1" t="s">
        <v>922</v>
      </c>
      <c r="Y240" s="1" t="s">
        <v>1965</v>
      </c>
      <c r="Z240" s="1" t="s">
        <v>924</v>
      </c>
      <c r="AA240" s="28">
        <v>45310</v>
      </c>
      <c r="AB240" s="28">
        <v>45310</v>
      </c>
      <c r="AC240" s="1" t="s">
        <v>113</v>
      </c>
      <c r="AD240" s="1" t="s">
        <v>993</v>
      </c>
      <c r="AE240" s="1" t="s">
        <v>938</v>
      </c>
      <c r="AF240" s="1" t="s">
        <v>939</v>
      </c>
      <c r="AG240" s="29">
        <v>1</v>
      </c>
      <c r="AH240" s="1" t="s">
        <v>994</v>
      </c>
      <c r="AI240" s="1" t="s">
        <v>928</v>
      </c>
      <c r="AJ240" s="1" t="s">
        <v>929</v>
      </c>
      <c r="AK240" s="1" t="s">
        <v>1966</v>
      </c>
      <c r="AL240" s="1" t="s">
        <v>1966</v>
      </c>
      <c r="AM240" s="1" t="s">
        <v>919</v>
      </c>
      <c r="AO240" s="1" t="s">
        <v>919</v>
      </c>
      <c r="AP240" s="1">
        <f>COUNTIF(最終品質見解!$C$13:$C$22,AC240)</f>
        <v>0</v>
      </c>
      <c r="AQ240" s="1" t="s">
        <v>168</v>
      </c>
    </row>
    <row r="241" spans="1:43" ht="15.6">
      <c r="A241" s="1">
        <v>139577</v>
      </c>
      <c r="B241" s="1" t="s">
        <v>904</v>
      </c>
      <c r="C241" s="1" t="s">
        <v>905</v>
      </c>
      <c r="F241" s="1" t="s">
        <v>885</v>
      </c>
      <c r="G241" s="1" t="s">
        <v>906</v>
      </c>
      <c r="H241" s="1" t="s">
        <v>1967</v>
      </c>
      <c r="I241" s="1" t="s">
        <v>921</v>
      </c>
      <c r="J241" s="1" t="s">
        <v>1101</v>
      </c>
      <c r="K241" s="27">
        <v>45352.464583333334</v>
      </c>
      <c r="N241" s="28">
        <v>45309</v>
      </c>
      <c r="O241" s="28">
        <v>45352</v>
      </c>
      <c r="R241" s="1">
        <v>0</v>
      </c>
      <c r="S241" s="1">
        <v>0</v>
      </c>
      <c r="T241" s="1">
        <v>100</v>
      </c>
      <c r="U241" s="27">
        <v>45309.663888888892</v>
      </c>
      <c r="V241" s="27">
        <v>45352.464583333334</v>
      </c>
      <c r="W241" s="1" t="s">
        <v>1101</v>
      </c>
      <c r="Y241" s="1" t="s">
        <v>1968</v>
      </c>
      <c r="Z241" s="1" t="s">
        <v>924</v>
      </c>
      <c r="AA241" s="28">
        <v>45309</v>
      </c>
      <c r="AB241" s="28">
        <v>45352</v>
      </c>
      <c r="AC241" s="1" t="s">
        <v>38</v>
      </c>
      <c r="AD241" s="1" t="s">
        <v>993</v>
      </c>
      <c r="AF241" s="1" t="s">
        <v>939</v>
      </c>
      <c r="AG241" s="29">
        <v>1</v>
      </c>
      <c r="AH241" s="1" t="s">
        <v>947</v>
      </c>
      <c r="AI241" s="1" t="s">
        <v>1039</v>
      </c>
      <c r="AJ241" s="1" t="s">
        <v>929</v>
      </c>
      <c r="AK241" s="1" t="s">
        <v>1969</v>
      </c>
      <c r="AL241" s="1" t="s">
        <v>1970</v>
      </c>
      <c r="AM241" s="1" t="s">
        <v>919</v>
      </c>
      <c r="AO241" s="1" t="s">
        <v>919</v>
      </c>
      <c r="AP241" s="1">
        <f>COUNTIF(最終品質見解!$C$13:$C$22,AC241)</f>
        <v>0</v>
      </c>
      <c r="AQ241" s="1" t="s">
        <v>165</v>
      </c>
    </row>
    <row r="242" spans="1:43" ht="15.6">
      <c r="A242" s="1">
        <v>139576</v>
      </c>
      <c r="B242" s="1" t="s">
        <v>904</v>
      </c>
      <c r="C242" s="1" t="s">
        <v>905</v>
      </c>
      <c r="F242" s="1" t="s">
        <v>885</v>
      </c>
      <c r="G242" s="1" t="s">
        <v>906</v>
      </c>
      <c r="H242" s="1" t="s">
        <v>1971</v>
      </c>
      <c r="I242" s="1" t="s">
        <v>1972</v>
      </c>
      <c r="J242" s="1" t="s">
        <v>1101</v>
      </c>
      <c r="K242" s="27">
        <v>45322.554861111108</v>
      </c>
      <c r="N242" s="28">
        <v>45309</v>
      </c>
      <c r="O242" s="28">
        <v>45310</v>
      </c>
      <c r="P242" s="1">
        <v>0.5</v>
      </c>
      <c r="Q242" s="1">
        <v>0.5</v>
      </c>
      <c r="R242" s="1">
        <v>0</v>
      </c>
      <c r="S242" s="1">
        <v>0</v>
      </c>
      <c r="T242" s="1">
        <v>100</v>
      </c>
      <c r="U242" s="27">
        <v>45309.649305555555</v>
      </c>
      <c r="V242" s="27">
        <v>45322.554861111108</v>
      </c>
      <c r="W242" s="1" t="s">
        <v>1101</v>
      </c>
      <c r="Y242" s="1" t="s">
        <v>1973</v>
      </c>
      <c r="Z242" s="1" t="s">
        <v>924</v>
      </c>
      <c r="AA242" s="28">
        <v>45310</v>
      </c>
      <c r="AB242" s="28">
        <v>45310</v>
      </c>
      <c r="AC242" s="1" t="s">
        <v>113</v>
      </c>
      <c r="AD242" s="1" t="s">
        <v>993</v>
      </c>
      <c r="AE242" s="1" t="s">
        <v>938</v>
      </c>
      <c r="AF242" s="1" t="s">
        <v>939</v>
      </c>
      <c r="AG242" s="29">
        <v>1</v>
      </c>
      <c r="AH242" s="1" t="s">
        <v>914</v>
      </c>
      <c r="AI242" s="1" t="s">
        <v>928</v>
      </c>
      <c r="AJ242" s="1" t="s">
        <v>929</v>
      </c>
      <c r="AK242" s="1" t="s">
        <v>1966</v>
      </c>
      <c r="AL242" s="1" t="s">
        <v>1966</v>
      </c>
      <c r="AM242" s="1" t="s">
        <v>919</v>
      </c>
      <c r="AO242" s="1" t="s">
        <v>919</v>
      </c>
      <c r="AP242" s="1">
        <f>COUNTIF(最終品質見解!$C$13:$C$22,AC242)</f>
        <v>0</v>
      </c>
      <c r="AQ242" s="1" t="s">
        <v>175</v>
      </c>
    </row>
    <row r="243" spans="1:43" ht="15.6">
      <c r="A243" s="1">
        <v>139507</v>
      </c>
      <c r="B243" s="1" t="s">
        <v>904</v>
      </c>
      <c r="C243" s="1" t="s">
        <v>905</v>
      </c>
      <c r="F243" s="1" t="s">
        <v>885</v>
      </c>
      <c r="G243" s="1" t="s">
        <v>906</v>
      </c>
      <c r="H243" s="1" t="s">
        <v>1974</v>
      </c>
      <c r="I243" s="1" t="s">
        <v>1101</v>
      </c>
      <c r="J243" s="1" t="s">
        <v>1101</v>
      </c>
      <c r="K243" s="27">
        <v>45316.547222222223</v>
      </c>
      <c r="N243" s="28">
        <v>45295</v>
      </c>
      <c r="O243" s="28">
        <v>45307</v>
      </c>
      <c r="P243" s="1">
        <v>1</v>
      </c>
      <c r="Q243" s="1">
        <v>1</v>
      </c>
      <c r="R243" s="1">
        <v>0</v>
      </c>
      <c r="S243" s="1">
        <v>0</v>
      </c>
      <c r="T243" s="1">
        <v>100</v>
      </c>
      <c r="U243" s="27">
        <v>45308.686805555553</v>
      </c>
      <c r="V243" s="27">
        <v>45316.547222222223</v>
      </c>
      <c r="W243" s="1" t="s">
        <v>1101</v>
      </c>
      <c r="Y243" s="1" t="s">
        <v>1975</v>
      </c>
      <c r="Z243" s="1" t="s">
        <v>911</v>
      </c>
      <c r="AA243" s="28">
        <v>45310</v>
      </c>
      <c r="AB243" s="28">
        <v>45310</v>
      </c>
      <c r="AC243" s="1" t="s">
        <v>68</v>
      </c>
      <c r="AD243" s="1" t="s">
        <v>993</v>
      </c>
      <c r="AF243" s="1" t="s">
        <v>939</v>
      </c>
      <c r="AG243" s="29">
        <v>1</v>
      </c>
      <c r="AH243" s="1" t="s">
        <v>914</v>
      </c>
      <c r="AI243" s="1" t="s">
        <v>928</v>
      </c>
      <c r="AJ243" s="1" t="s">
        <v>929</v>
      </c>
      <c r="AK243" s="1" t="s">
        <v>1966</v>
      </c>
      <c r="AL243" s="1" t="s">
        <v>1966</v>
      </c>
      <c r="AM243" s="1" t="s">
        <v>919</v>
      </c>
      <c r="AO243" s="1" t="s">
        <v>919</v>
      </c>
      <c r="AP243" s="1">
        <f>COUNTIF(最終品質見解!$C$13:$C$22,AC243)</f>
        <v>0</v>
      </c>
      <c r="AQ243" s="1" t="s">
        <v>165</v>
      </c>
    </row>
    <row r="244" spans="1:43" ht="15.6">
      <c r="A244" s="1">
        <v>139504</v>
      </c>
      <c r="B244" s="1" t="s">
        <v>904</v>
      </c>
      <c r="C244" s="1" t="s">
        <v>905</v>
      </c>
      <c r="F244" s="1" t="s">
        <v>885</v>
      </c>
      <c r="G244" s="1" t="s">
        <v>1042</v>
      </c>
      <c r="H244" s="1" t="s">
        <v>1976</v>
      </c>
      <c r="I244" s="1" t="s">
        <v>981</v>
      </c>
      <c r="J244" s="1" t="s">
        <v>922</v>
      </c>
      <c r="K244" s="27">
        <v>45338.662499999999</v>
      </c>
      <c r="N244" s="28">
        <v>45308</v>
      </c>
      <c r="O244" s="28">
        <v>45310</v>
      </c>
      <c r="R244" s="1">
        <v>0</v>
      </c>
      <c r="S244" s="1">
        <v>0</v>
      </c>
      <c r="T244" s="1">
        <v>100</v>
      </c>
      <c r="U244" s="27">
        <v>45308.668055555558</v>
      </c>
      <c r="V244" s="27">
        <v>45338.662499999999</v>
      </c>
      <c r="W244" s="1" t="s">
        <v>922</v>
      </c>
      <c r="Z244" s="1" t="s">
        <v>962</v>
      </c>
      <c r="AA244" s="28">
        <v>45338</v>
      </c>
      <c r="AB244" s="28">
        <v>45338</v>
      </c>
      <c r="AC244" s="1" t="s">
        <v>988</v>
      </c>
      <c r="AD244" s="1" t="s">
        <v>1059</v>
      </c>
      <c r="AF244" s="1" t="s">
        <v>939</v>
      </c>
      <c r="AG244" s="29">
        <v>1</v>
      </c>
      <c r="AH244" s="1" t="s">
        <v>914</v>
      </c>
      <c r="AI244" s="1" t="s">
        <v>928</v>
      </c>
      <c r="AJ244" s="1" t="s">
        <v>929</v>
      </c>
      <c r="AK244" s="1" t="s">
        <v>1929</v>
      </c>
      <c r="AL244" s="1" t="s">
        <v>1709</v>
      </c>
      <c r="AM244" s="1" t="s">
        <v>919</v>
      </c>
      <c r="AO244" s="1" t="s">
        <v>919</v>
      </c>
      <c r="AP244" s="1">
        <f>COUNTIF(最終品質見解!$C$13:$C$22,AC244)</f>
        <v>0</v>
      </c>
      <c r="AQ244" s="1" t="s">
        <v>173</v>
      </c>
    </row>
    <row r="245" spans="1:43" ht="15.6">
      <c r="A245" s="1">
        <v>139503</v>
      </c>
      <c r="B245" s="1" t="s">
        <v>904</v>
      </c>
      <c r="C245" s="1" t="s">
        <v>905</v>
      </c>
      <c r="F245" s="1" t="s">
        <v>885</v>
      </c>
      <c r="G245" s="1" t="s">
        <v>906</v>
      </c>
      <c r="H245" s="1" t="s">
        <v>1977</v>
      </c>
      <c r="I245" s="1" t="s">
        <v>922</v>
      </c>
      <c r="J245" s="1" t="s">
        <v>922</v>
      </c>
      <c r="K245" s="27">
        <v>45327.427777777775</v>
      </c>
      <c r="M245" s="1" t="s">
        <v>1350</v>
      </c>
      <c r="N245" s="28">
        <v>45308</v>
      </c>
      <c r="O245" s="28">
        <v>45310</v>
      </c>
      <c r="P245" s="1">
        <v>0.5</v>
      </c>
      <c r="Q245" s="1">
        <v>0.5</v>
      </c>
      <c r="R245" s="1">
        <v>0</v>
      </c>
      <c r="S245" s="1">
        <v>0</v>
      </c>
      <c r="T245" s="1">
        <v>100</v>
      </c>
      <c r="U245" s="27">
        <v>45308.655555555553</v>
      </c>
      <c r="V245" s="27">
        <v>45327.427777777775</v>
      </c>
      <c r="W245" s="1" t="s">
        <v>922</v>
      </c>
      <c r="Y245" s="1" t="s">
        <v>1978</v>
      </c>
      <c r="Z245" s="1" t="s">
        <v>962</v>
      </c>
      <c r="AA245" s="28">
        <v>45309</v>
      </c>
      <c r="AB245" s="28">
        <v>45322</v>
      </c>
      <c r="AC245" s="1" t="s">
        <v>988</v>
      </c>
      <c r="AD245" s="1" t="s">
        <v>993</v>
      </c>
      <c r="AF245" s="1" t="s">
        <v>939</v>
      </c>
      <c r="AG245" s="29">
        <v>1</v>
      </c>
      <c r="AH245" s="1" t="s">
        <v>914</v>
      </c>
      <c r="AI245" s="1" t="s">
        <v>928</v>
      </c>
      <c r="AJ245" s="1" t="s">
        <v>929</v>
      </c>
      <c r="AK245" s="1" t="s">
        <v>1979</v>
      </c>
      <c r="AL245" s="1" t="s">
        <v>1980</v>
      </c>
      <c r="AM245" s="1" t="s">
        <v>919</v>
      </c>
      <c r="AO245" s="1" t="s">
        <v>919</v>
      </c>
      <c r="AP245" s="1">
        <f>COUNTIF(最終品質見解!$C$13:$C$22,AC245)</f>
        <v>0</v>
      </c>
      <c r="AQ245" s="1" t="s">
        <v>175</v>
      </c>
    </row>
    <row r="246" spans="1:43" ht="15.6">
      <c r="A246" s="1">
        <v>139487</v>
      </c>
      <c r="B246" s="1" t="s">
        <v>904</v>
      </c>
      <c r="C246" s="1" t="s">
        <v>905</v>
      </c>
      <c r="F246" s="1" t="s">
        <v>885</v>
      </c>
      <c r="G246" s="1" t="s">
        <v>906</v>
      </c>
      <c r="H246" s="1" t="s">
        <v>1981</v>
      </c>
      <c r="I246" s="1" t="s">
        <v>921</v>
      </c>
      <c r="J246" s="1" t="s">
        <v>1928</v>
      </c>
      <c r="K246" s="27">
        <v>45310.633333333331</v>
      </c>
      <c r="N246" s="28">
        <v>45308</v>
      </c>
      <c r="O246" s="28">
        <v>45308</v>
      </c>
      <c r="P246" s="1">
        <v>2</v>
      </c>
      <c r="Q246" s="1">
        <v>2</v>
      </c>
      <c r="R246" s="1">
        <v>2</v>
      </c>
      <c r="S246" s="1">
        <v>2</v>
      </c>
      <c r="T246" s="1">
        <v>100</v>
      </c>
      <c r="U246" s="27">
        <v>45308.577777777777</v>
      </c>
      <c r="V246" s="27">
        <v>45310.633333333331</v>
      </c>
      <c r="W246" s="1" t="s">
        <v>1928</v>
      </c>
      <c r="Y246" s="1" t="s">
        <v>1982</v>
      </c>
      <c r="Z246" s="1" t="s">
        <v>924</v>
      </c>
      <c r="AA246" s="28">
        <v>45308</v>
      </c>
      <c r="AB246" s="28">
        <v>45308</v>
      </c>
      <c r="AC246" s="1" t="s">
        <v>144</v>
      </c>
      <c r="AD246" s="1" t="s">
        <v>993</v>
      </c>
      <c r="AF246" s="1" t="s">
        <v>939</v>
      </c>
      <c r="AG246" s="29">
        <v>1</v>
      </c>
      <c r="AH246" s="1" t="s">
        <v>914</v>
      </c>
      <c r="AI246" s="1" t="s">
        <v>915</v>
      </c>
      <c r="AJ246" s="1" t="s">
        <v>948</v>
      </c>
      <c r="AK246" s="1" t="s">
        <v>1983</v>
      </c>
      <c r="AL246" s="1" t="s">
        <v>1984</v>
      </c>
      <c r="AM246" s="1" t="s">
        <v>919</v>
      </c>
      <c r="AO246" s="1" t="s">
        <v>919</v>
      </c>
      <c r="AP246" s="1">
        <f>COUNTIF(最終品質見解!$C$13:$C$22,AC246)</f>
        <v>0</v>
      </c>
      <c r="AQ246" s="1" t="s">
        <v>165</v>
      </c>
    </row>
    <row r="247" spans="1:43" ht="15.6">
      <c r="A247" s="1">
        <v>139469</v>
      </c>
      <c r="B247" s="1" t="s">
        <v>904</v>
      </c>
      <c r="C247" s="1" t="s">
        <v>905</v>
      </c>
      <c r="F247" s="1" t="s">
        <v>885</v>
      </c>
      <c r="G247" s="1" t="s">
        <v>906</v>
      </c>
      <c r="H247" s="1" t="s">
        <v>1985</v>
      </c>
      <c r="I247" s="1" t="s">
        <v>921</v>
      </c>
      <c r="J247" s="1" t="s">
        <v>1928</v>
      </c>
      <c r="K247" s="27">
        <v>45345.612500000003</v>
      </c>
      <c r="N247" s="28">
        <v>45308</v>
      </c>
      <c r="O247" s="28">
        <v>45308</v>
      </c>
      <c r="P247" s="1">
        <v>4</v>
      </c>
      <c r="Q247" s="1">
        <v>4</v>
      </c>
      <c r="R247" s="1">
        <v>2</v>
      </c>
      <c r="S247" s="1">
        <v>2</v>
      </c>
      <c r="T247" s="1">
        <v>100</v>
      </c>
      <c r="U247" s="27">
        <v>45308.448611111111</v>
      </c>
      <c r="V247" s="27">
        <v>45345.612500000003</v>
      </c>
      <c r="W247" s="1" t="s">
        <v>1101</v>
      </c>
      <c r="Z247" s="1" t="s">
        <v>924</v>
      </c>
      <c r="AA247" s="28">
        <v>45308</v>
      </c>
      <c r="AB247" s="28">
        <v>45308</v>
      </c>
      <c r="AC247" s="1" t="s">
        <v>144</v>
      </c>
      <c r="AF247" s="1" t="s">
        <v>939</v>
      </c>
      <c r="AG247" s="29">
        <v>1</v>
      </c>
      <c r="AH247" s="1" t="s">
        <v>914</v>
      </c>
      <c r="AI247" s="1" t="s">
        <v>1039</v>
      </c>
      <c r="AJ247" s="1" t="s">
        <v>929</v>
      </c>
      <c r="AK247" s="1" t="s">
        <v>1986</v>
      </c>
      <c r="AL247" s="1" t="s">
        <v>1987</v>
      </c>
      <c r="AM247" s="1" t="s">
        <v>919</v>
      </c>
      <c r="AO247" s="1" t="s">
        <v>919</v>
      </c>
      <c r="AP247" s="1">
        <f>COUNTIF(最終品質見解!$C$13:$C$22,AC247)</f>
        <v>0</v>
      </c>
      <c r="AQ247" s="1" t="s">
        <v>167</v>
      </c>
    </row>
    <row r="248" spans="1:43" ht="15.6">
      <c r="A248" s="1">
        <v>139371</v>
      </c>
      <c r="B248" s="1" t="s">
        <v>904</v>
      </c>
      <c r="C248" s="1" t="s">
        <v>905</v>
      </c>
      <c r="F248" s="1" t="s">
        <v>885</v>
      </c>
      <c r="G248" s="1" t="s">
        <v>906</v>
      </c>
      <c r="H248" s="1" t="s">
        <v>1988</v>
      </c>
      <c r="I248" s="1" t="s">
        <v>1101</v>
      </c>
      <c r="J248" s="1" t="s">
        <v>1101</v>
      </c>
      <c r="K248" s="27">
        <v>45322.550694444442</v>
      </c>
      <c r="N248" s="28">
        <v>45306</v>
      </c>
      <c r="O248" s="28">
        <v>45307</v>
      </c>
      <c r="P248" s="1">
        <v>0.2</v>
      </c>
      <c r="Q248" s="1">
        <v>0.2</v>
      </c>
      <c r="R248" s="1">
        <v>0</v>
      </c>
      <c r="S248" s="1">
        <v>0</v>
      </c>
      <c r="T248" s="1">
        <v>100</v>
      </c>
      <c r="U248" s="27">
        <v>45306.749305555553</v>
      </c>
      <c r="V248" s="27">
        <v>45322.550694444442</v>
      </c>
      <c r="W248" s="1" t="s">
        <v>1101</v>
      </c>
      <c r="Y248" s="1" t="s">
        <v>1989</v>
      </c>
      <c r="Z248" s="1" t="s">
        <v>962</v>
      </c>
      <c r="AA248" s="28">
        <v>45307</v>
      </c>
      <c r="AB248" s="28">
        <v>45307</v>
      </c>
      <c r="AC248" s="1" t="s">
        <v>113</v>
      </c>
      <c r="AD248" s="1" t="s">
        <v>993</v>
      </c>
      <c r="AF248" s="1" t="s">
        <v>939</v>
      </c>
      <c r="AG248" s="29">
        <v>1</v>
      </c>
      <c r="AH248" s="1" t="s">
        <v>994</v>
      </c>
      <c r="AI248" s="1" t="s">
        <v>928</v>
      </c>
      <c r="AJ248" s="1" t="s">
        <v>929</v>
      </c>
      <c r="AK248" s="1" t="s">
        <v>1966</v>
      </c>
      <c r="AL248" s="1" t="s">
        <v>1966</v>
      </c>
      <c r="AM248" s="1" t="s">
        <v>919</v>
      </c>
      <c r="AO248" s="1" t="s">
        <v>919</v>
      </c>
      <c r="AP248" s="1">
        <f>COUNTIF(最終品質見解!$C$13:$C$22,AC248)</f>
        <v>0</v>
      </c>
      <c r="AQ248" s="1" t="s">
        <v>168</v>
      </c>
    </row>
    <row r="249" spans="1:43" ht="15.6">
      <c r="A249" s="1">
        <v>139365</v>
      </c>
      <c r="B249" s="1" t="s">
        <v>904</v>
      </c>
      <c r="C249" s="1" t="s">
        <v>905</v>
      </c>
      <c r="F249" s="1" t="s">
        <v>885</v>
      </c>
      <c r="G249" s="1" t="s">
        <v>906</v>
      </c>
      <c r="H249" s="1" t="s">
        <v>1990</v>
      </c>
      <c r="I249" s="1" t="s">
        <v>1101</v>
      </c>
      <c r="J249" s="1" t="s">
        <v>1928</v>
      </c>
      <c r="K249" s="27">
        <v>45310.70416666667</v>
      </c>
      <c r="N249" s="28">
        <v>45307</v>
      </c>
      <c r="O249" s="28">
        <v>45308</v>
      </c>
      <c r="R249" s="1">
        <v>4</v>
      </c>
      <c r="S249" s="1">
        <v>4</v>
      </c>
      <c r="T249" s="1">
        <v>100</v>
      </c>
      <c r="U249" s="27">
        <v>45306.73541666667</v>
      </c>
      <c r="V249" s="27">
        <v>45310.70416666667</v>
      </c>
      <c r="W249" s="1" t="s">
        <v>1928</v>
      </c>
      <c r="Z249" s="1" t="s">
        <v>962</v>
      </c>
      <c r="AA249" s="28">
        <v>45307</v>
      </c>
      <c r="AB249" s="28">
        <v>45307</v>
      </c>
      <c r="AC249" s="1" t="s">
        <v>113</v>
      </c>
      <c r="AD249" s="1" t="s">
        <v>993</v>
      </c>
      <c r="AF249" s="1" t="s">
        <v>939</v>
      </c>
      <c r="AG249" s="29">
        <v>1</v>
      </c>
      <c r="AH249" s="1" t="s">
        <v>947</v>
      </c>
      <c r="AI249" s="1" t="s">
        <v>915</v>
      </c>
      <c r="AJ249" s="1" t="s">
        <v>929</v>
      </c>
      <c r="AK249" s="1" t="s">
        <v>1991</v>
      </c>
      <c r="AL249" s="1" t="s">
        <v>1992</v>
      </c>
      <c r="AM249" s="1" t="s">
        <v>919</v>
      </c>
      <c r="AO249" s="1" t="s">
        <v>919</v>
      </c>
      <c r="AP249" s="1">
        <f>COUNTIF(最終品質見解!$C$13:$C$22,AC249)</f>
        <v>0</v>
      </c>
      <c r="AQ249" s="1" t="s">
        <v>174</v>
      </c>
    </row>
    <row r="250" spans="1:43" ht="15.6">
      <c r="A250" s="1">
        <v>139363</v>
      </c>
      <c r="B250" s="1" t="s">
        <v>904</v>
      </c>
      <c r="C250" s="1" t="s">
        <v>905</v>
      </c>
      <c r="F250" s="1" t="s">
        <v>885</v>
      </c>
      <c r="G250" s="1" t="s">
        <v>906</v>
      </c>
      <c r="H250" s="1" t="s">
        <v>1993</v>
      </c>
      <c r="I250" s="1" t="s">
        <v>1101</v>
      </c>
      <c r="J250" s="1" t="s">
        <v>1101</v>
      </c>
      <c r="K250" s="27">
        <v>45316.482638888891</v>
      </c>
      <c r="N250" s="28">
        <v>45306</v>
      </c>
      <c r="O250" s="28">
        <v>45307</v>
      </c>
      <c r="P250" s="1">
        <v>0.2</v>
      </c>
      <c r="Q250" s="1">
        <v>0.2</v>
      </c>
      <c r="R250" s="1">
        <v>0</v>
      </c>
      <c r="S250" s="1">
        <v>0</v>
      </c>
      <c r="T250" s="1">
        <v>100</v>
      </c>
      <c r="U250" s="27">
        <v>45306.724999999999</v>
      </c>
      <c r="V250" s="27">
        <v>45316.482638888891</v>
      </c>
      <c r="W250" s="1" t="s">
        <v>1101</v>
      </c>
      <c r="Y250" s="1" t="s">
        <v>1994</v>
      </c>
      <c r="Z250" s="1" t="s">
        <v>962</v>
      </c>
      <c r="AA250" s="28">
        <v>45307</v>
      </c>
      <c r="AB250" s="28">
        <v>45307</v>
      </c>
      <c r="AC250" s="1" t="s">
        <v>113</v>
      </c>
      <c r="AD250" s="1" t="s">
        <v>993</v>
      </c>
      <c r="AF250" s="1" t="s">
        <v>939</v>
      </c>
      <c r="AG250" s="29">
        <v>1</v>
      </c>
      <c r="AH250" s="1" t="s">
        <v>994</v>
      </c>
      <c r="AI250" s="1" t="s">
        <v>1039</v>
      </c>
      <c r="AJ250" s="1" t="s">
        <v>929</v>
      </c>
      <c r="AK250" s="1" t="s">
        <v>1966</v>
      </c>
      <c r="AL250" s="1" t="s">
        <v>1966</v>
      </c>
      <c r="AM250" s="1" t="s">
        <v>919</v>
      </c>
      <c r="AO250" s="1" t="s">
        <v>919</v>
      </c>
      <c r="AP250" s="1">
        <f>COUNTIF(最終品質見解!$C$13:$C$22,AC250)</f>
        <v>0</v>
      </c>
      <c r="AQ250" s="1" t="s">
        <v>168</v>
      </c>
    </row>
    <row r="251" spans="1:43" ht="15.6">
      <c r="A251" s="1">
        <v>139351</v>
      </c>
      <c r="B251" s="1" t="s">
        <v>904</v>
      </c>
      <c r="C251" s="1" t="s">
        <v>905</v>
      </c>
      <c r="F251" s="1" t="s">
        <v>885</v>
      </c>
      <c r="G251" s="1" t="s">
        <v>906</v>
      </c>
      <c r="H251" s="1" t="s">
        <v>1995</v>
      </c>
      <c r="I251" s="1" t="s">
        <v>1101</v>
      </c>
      <c r="J251" s="1" t="s">
        <v>1101</v>
      </c>
      <c r="K251" s="27">
        <v>45316.480555555558</v>
      </c>
      <c r="N251" s="28">
        <v>45306</v>
      </c>
      <c r="O251" s="28">
        <v>45307</v>
      </c>
      <c r="P251" s="1">
        <v>0.5</v>
      </c>
      <c r="Q251" s="1">
        <v>0.5</v>
      </c>
      <c r="R251" s="1">
        <v>0</v>
      </c>
      <c r="S251" s="1">
        <v>0</v>
      </c>
      <c r="T251" s="1">
        <v>100</v>
      </c>
      <c r="U251" s="27">
        <v>45306.688888888886</v>
      </c>
      <c r="V251" s="27">
        <v>45316.480555555558</v>
      </c>
      <c r="W251" s="1" t="s">
        <v>1101</v>
      </c>
      <c r="Y251" s="1" t="s">
        <v>1996</v>
      </c>
      <c r="Z251" s="1" t="s">
        <v>962</v>
      </c>
      <c r="AA251" s="28">
        <v>45307</v>
      </c>
      <c r="AB251" s="28">
        <v>45307</v>
      </c>
      <c r="AC251" s="1" t="s">
        <v>113</v>
      </c>
      <c r="AD251" s="1" t="s">
        <v>993</v>
      </c>
      <c r="AF251" s="1" t="s">
        <v>939</v>
      </c>
      <c r="AG251" s="29">
        <v>1</v>
      </c>
      <c r="AH251" s="1" t="s">
        <v>914</v>
      </c>
      <c r="AI251" s="1" t="s">
        <v>928</v>
      </c>
      <c r="AJ251" s="1" t="s">
        <v>929</v>
      </c>
      <c r="AK251" s="1" t="s">
        <v>1966</v>
      </c>
      <c r="AL251" s="1" t="s">
        <v>1966</v>
      </c>
      <c r="AM251" s="1" t="s">
        <v>919</v>
      </c>
      <c r="AO251" s="1" t="s">
        <v>919</v>
      </c>
      <c r="AP251" s="1">
        <f>COUNTIF(最終品質見解!$C$13:$C$22,AC251)</f>
        <v>0</v>
      </c>
      <c r="AQ251" s="1" t="s">
        <v>174</v>
      </c>
    </row>
    <row r="252" spans="1:43" ht="15.6">
      <c r="A252" s="1">
        <v>139347</v>
      </c>
      <c r="B252" s="1" t="s">
        <v>904</v>
      </c>
      <c r="C252" s="1" t="s">
        <v>905</v>
      </c>
      <c r="F252" s="1" t="s">
        <v>885</v>
      </c>
      <c r="G252" s="1" t="s">
        <v>906</v>
      </c>
      <c r="H252" s="1" t="s">
        <v>1997</v>
      </c>
      <c r="I252" s="1" t="s">
        <v>1101</v>
      </c>
      <c r="J252" s="1" t="s">
        <v>1101</v>
      </c>
      <c r="K252" s="27">
        <v>45316.481944444444</v>
      </c>
      <c r="N252" s="28">
        <v>45306</v>
      </c>
      <c r="O252" s="28">
        <v>45307</v>
      </c>
      <c r="R252" s="1">
        <v>0</v>
      </c>
      <c r="S252" s="1">
        <v>0</v>
      </c>
      <c r="T252" s="1">
        <v>100</v>
      </c>
      <c r="U252" s="27">
        <v>45306.674305555556</v>
      </c>
      <c r="V252" s="27">
        <v>45316.481944444444</v>
      </c>
      <c r="W252" s="1" t="s">
        <v>1101</v>
      </c>
      <c r="Y252" s="1" t="s">
        <v>1998</v>
      </c>
      <c r="Z252" s="1" t="s">
        <v>962</v>
      </c>
      <c r="AA252" s="28">
        <v>45306</v>
      </c>
      <c r="AB252" s="28">
        <v>45306</v>
      </c>
      <c r="AC252" s="1" t="s">
        <v>113</v>
      </c>
      <c r="AD252" s="1" t="s">
        <v>993</v>
      </c>
      <c r="AF252" s="1" t="s">
        <v>939</v>
      </c>
      <c r="AG252" s="29">
        <v>1</v>
      </c>
      <c r="AH252" s="1" t="s">
        <v>994</v>
      </c>
      <c r="AI252" s="1" t="s">
        <v>928</v>
      </c>
      <c r="AJ252" s="1" t="s">
        <v>929</v>
      </c>
      <c r="AK252" s="1">
        <v>1</v>
      </c>
      <c r="AL252" s="1">
        <v>1</v>
      </c>
      <c r="AM252" s="1" t="s">
        <v>919</v>
      </c>
      <c r="AO252" s="1" t="s">
        <v>919</v>
      </c>
      <c r="AP252" s="1">
        <f>COUNTIF(最終品質見解!$C$13:$C$22,AC252)</f>
        <v>0</v>
      </c>
      <c r="AQ252" s="1" t="s">
        <v>168</v>
      </c>
    </row>
    <row r="253" spans="1:43" ht="15.6">
      <c r="A253" s="1">
        <v>139342</v>
      </c>
      <c r="B253" s="1" t="s">
        <v>904</v>
      </c>
      <c r="C253" s="1" t="s">
        <v>905</v>
      </c>
      <c r="F253" s="1" t="s">
        <v>885</v>
      </c>
      <c r="G253" s="1" t="s">
        <v>906</v>
      </c>
      <c r="H253" s="1" t="s">
        <v>1999</v>
      </c>
      <c r="I253" s="1" t="s">
        <v>1101</v>
      </c>
      <c r="J253" s="1" t="s">
        <v>1101</v>
      </c>
      <c r="K253" s="27">
        <v>45316.421527777777</v>
      </c>
      <c r="N253" s="28">
        <v>45306</v>
      </c>
      <c r="O253" s="28">
        <v>45307</v>
      </c>
      <c r="R253" s="1">
        <v>0</v>
      </c>
      <c r="S253" s="1">
        <v>0</v>
      </c>
      <c r="T253" s="1">
        <v>100</v>
      </c>
      <c r="U253" s="27">
        <v>45306.650694444441</v>
      </c>
      <c r="V253" s="27">
        <v>45316.421527777777</v>
      </c>
      <c r="W253" s="1" t="s">
        <v>1101</v>
      </c>
      <c r="Y253" s="1" t="s">
        <v>2000</v>
      </c>
      <c r="Z253" s="1" t="s">
        <v>962</v>
      </c>
      <c r="AA253" s="28">
        <v>45306</v>
      </c>
      <c r="AB253" s="28">
        <v>45306</v>
      </c>
      <c r="AC253" s="1" t="s">
        <v>113</v>
      </c>
      <c r="AD253" s="1" t="s">
        <v>993</v>
      </c>
      <c r="AF253" s="1" t="s">
        <v>939</v>
      </c>
      <c r="AG253" s="29">
        <v>1</v>
      </c>
      <c r="AH253" s="1" t="s">
        <v>914</v>
      </c>
      <c r="AI253" s="1" t="s">
        <v>928</v>
      </c>
      <c r="AJ253" s="1" t="s">
        <v>929</v>
      </c>
      <c r="AK253" s="1" t="s">
        <v>1966</v>
      </c>
      <c r="AL253" s="1" t="s">
        <v>1966</v>
      </c>
      <c r="AM253" s="1" t="s">
        <v>919</v>
      </c>
      <c r="AO253" s="1" t="s">
        <v>919</v>
      </c>
      <c r="AP253" s="1">
        <f>COUNTIF(最終品質見解!$C$13:$C$22,AC253)</f>
        <v>0</v>
      </c>
      <c r="AQ253" s="1" t="s">
        <v>165</v>
      </c>
    </row>
    <row r="254" spans="1:43" ht="15.6">
      <c r="A254" s="1">
        <v>139332</v>
      </c>
      <c r="B254" s="1" t="s">
        <v>904</v>
      </c>
      <c r="C254" s="1" t="s">
        <v>905</v>
      </c>
      <c r="F254" s="1" t="s">
        <v>885</v>
      </c>
      <c r="G254" s="1" t="s">
        <v>906</v>
      </c>
      <c r="H254" s="1" t="s">
        <v>2001</v>
      </c>
      <c r="I254" s="1" t="s">
        <v>1101</v>
      </c>
      <c r="J254" s="1" t="s">
        <v>1101</v>
      </c>
      <c r="K254" s="27">
        <v>45316.418055555558</v>
      </c>
      <c r="N254" s="28">
        <v>45306</v>
      </c>
      <c r="O254" s="28">
        <v>45306</v>
      </c>
      <c r="R254" s="1">
        <v>0</v>
      </c>
      <c r="S254" s="1">
        <v>0</v>
      </c>
      <c r="T254" s="1">
        <v>100</v>
      </c>
      <c r="U254" s="27">
        <v>45306.593055555553</v>
      </c>
      <c r="V254" s="27">
        <v>45316.418055555558</v>
      </c>
      <c r="W254" s="1" t="s">
        <v>1101</v>
      </c>
      <c r="Y254" s="1" t="s">
        <v>2002</v>
      </c>
      <c r="Z254" s="1" t="s">
        <v>962</v>
      </c>
      <c r="AA254" s="28">
        <v>45306</v>
      </c>
      <c r="AB254" s="28">
        <v>45306</v>
      </c>
      <c r="AC254" s="1" t="s">
        <v>113</v>
      </c>
      <c r="AD254" s="1" t="s">
        <v>993</v>
      </c>
      <c r="AF254" s="1" t="s">
        <v>939</v>
      </c>
      <c r="AG254" s="29">
        <v>1</v>
      </c>
      <c r="AH254" s="1" t="s">
        <v>994</v>
      </c>
      <c r="AI254" s="1" t="s">
        <v>928</v>
      </c>
      <c r="AJ254" s="1" t="s">
        <v>929</v>
      </c>
      <c r="AK254" s="1" t="s">
        <v>1966</v>
      </c>
      <c r="AL254" s="1" t="s">
        <v>1966</v>
      </c>
      <c r="AM254" s="1" t="s">
        <v>919</v>
      </c>
      <c r="AO254" s="1" t="s">
        <v>919</v>
      </c>
      <c r="AP254" s="1">
        <f>COUNTIF(最終品質見解!$C$13:$C$22,AC254)</f>
        <v>0</v>
      </c>
      <c r="AQ254" s="1" t="s">
        <v>168</v>
      </c>
    </row>
    <row r="255" spans="1:43" ht="15.6">
      <c r="A255" s="1">
        <v>139330</v>
      </c>
      <c r="B255" s="1" t="s">
        <v>904</v>
      </c>
      <c r="C255" s="1" t="s">
        <v>905</v>
      </c>
      <c r="F255" s="1" t="s">
        <v>885</v>
      </c>
      <c r="G255" s="1" t="s">
        <v>906</v>
      </c>
      <c r="H255" s="1" t="s">
        <v>2003</v>
      </c>
      <c r="I255" s="1" t="s">
        <v>1223</v>
      </c>
      <c r="J255" s="1" t="s">
        <v>922</v>
      </c>
      <c r="K255" s="27">
        <v>45345.618750000001</v>
      </c>
      <c r="M255" s="1" t="s">
        <v>1350</v>
      </c>
      <c r="N255" s="28">
        <v>45306</v>
      </c>
      <c r="O255" s="28">
        <v>45307</v>
      </c>
      <c r="R255" s="1">
        <v>0</v>
      </c>
      <c r="S255" s="1">
        <v>0</v>
      </c>
      <c r="T255" s="1">
        <v>100</v>
      </c>
      <c r="U255" s="27">
        <v>45306.577777777777</v>
      </c>
      <c r="V255" s="27">
        <v>45345.618750000001</v>
      </c>
      <c r="W255" s="1" t="s">
        <v>1101</v>
      </c>
      <c r="Z255" s="1" t="s">
        <v>924</v>
      </c>
      <c r="AA255" s="28">
        <v>45338</v>
      </c>
      <c r="AB255" s="28">
        <v>45338</v>
      </c>
      <c r="AC255" s="1" t="s">
        <v>112</v>
      </c>
      <c r="AD255" s="1" t="s">
        <v>983</v>
      </c>
      <c r="AE255" s="1" t="s">
        <v>938</v>
      </c>
      <c r="AF255" s="1" t="s">
        <v>939</v>
      </c>
      <c r="AG255" s="29">
        <v>1</v>
      </c>
      <c r="AH255" s="1" t="s">
        <v>928</v>
      </c>
      <c r="AI255" s="1" t="s">
        <v>928</v>
      </c>
      <c r="AJ255" s="1" t="s">
        <v>929</v>
      </c>
      <c r="AK255" s="1" t="s">
        <v>2004</v>
      </c>
      <c r="AL255" s="1" t="s">
        <v>2005</v>
      </c>
      <c r="AM255" s="1" t="s">
        <v>919</v>
      </c>
      <c r="AO255" s="1" t="s">
        <v>919</v>
      </c>
      <c r="AP255" s="1">
        <f>COUNTIF(最終品質見解!$C$13:$C$22,AC255)</f>
        <v>0</v>
      </c>
      <c r="AQ255" s="1" t="s">
        <v>162</v>
      </c>
    </row>
    <row r="256" spans="1:43" ht="15.6">
      <c r="A256" s="1">
        <v>139329</v>
      </c>
      <c r="B256" s="1" t="s">
        <v>904</v>
      </c>
      <c r="C256" s="1" t="s">
        <v>905</v>
      </c>
      <c r="F256" s="1" t="s">
        <v>885</v>
      </c>
      <c r="G256" s="1" t="s">
        <v>906</v>
      </c>
      <c r="H256" s="1" t="s">
        <v>2006</v>
      </c>
      <c r="I256" s="1" t="s">
        <v>922</v>
      </c>
      <c r="J256" s="1" t="s">
        <v>922</v>
      </c>
      <c r="K256" s="27">
        <v>45338.662499999999</v>
      </c>
      <c r="M256" s="1" t="s">
        <v>1350</v>
      </c>
      <c r="N256" s="28">
        <v>45306</v>
      </c>
      <c r="O256" s="28">
        <v>45307</v>
      </c>
      <c r="R256" s="1">
        <v>0</v>
      </c>
      <c r="S256" s="1">
        <v>0</v>
      </c>
      <c r="T256" s="1">
        <v>100</v>
      </c>
      <c r="U256" s="27">
        <v>45306.564583333333</v>
      </c>
      <c r="V256" s="27">
        <v>45338.662499999999</v>
      </c>
      <c r="W256" s="1" t="s">
        <v>922</v>
      </c>
      <c r="Z256" s="1" t="s">
        <v>962</v>
      </c>
      <c r="AA256" s="28">
        <v>45338</v>
      </c>
      <c r="AB256" s="28">
        <v>45338</v>
      </c>
      <c r="AC256" s="1" t="s">
        <v>127</v>
      </c>
      <c r="AD256" s="1" t="s">
        <v>2007</v>
      </c>
      <c r="AE256" s="1" t="s">
        <v>938</v>
      </c>
      <c r="AF256" s="1" t="s">
        <v>939</v>
      </c>
      <c r="AG256" s="29">
        <v>1</v>
      </c>
      <c r="AH256" s="1" t="s">
        <v>914</v>
      </c>
      <c r="AI256" s="1" t="s">
        <v>928</v>
      </c>
      <c r="AJ256" s="1" t="s">
        <v>929</v>
      </c>
      <c r="AK256" s="1" t="s">
        <v>1966</v>
      </c>
      <c r="AL256" s="1" t="s">
        <v>1966</v>
      </c>
      <c r="AM256" s="1" t="s">
        <v>919</v>
      </c>
      <c r="AO256" s="1" t="s">
        <v>919</v>
      </c>
      <c r="AP256" s="1">
        <f>COUNTIF(最終品質見解!$C$13:$C$22,AC256)</f>
        <v>0</v>
      </c>
      <c r="AQ256" s="1" t="s">
        <v>173</v>
      </c>
    </row>
    <row r="257" spans="1:43" ht="15.6">
      <c r="A257" s="1">
        <v>139327</v>
      </c>
      <c r="B257" s="1" t="s">
        <v>904</v>
      </c>
      <c r="C257" s="1" t="s">
        <v>905</v>
      </c>
      <c r="F257" s="1" t="s">
        <v>885</v>
      </c>
      <c r="G257" s="1" t="s">
        <v>906</v>
      </c>
      <c r="H257" s="1" t="s">
        <v>2008</v>
      </c>
      <c r="I257" s="1" t="s">
        <v>1101</v>
      </c>
      <c r="J257" s="1" t="s">
        <v>1101</v>
      </c>
      <c r="K257" s="27">
        <v>45316.411111111112</v>
      </c>
      <c r="N257" s="28">
        <v>45306</v>
      </c>
      <c r="O257" s="28">
        <v>45306</v>
      </c>
      <c r="R257" s="1">
        <v>0</v>
      </c>
      <c r="S257" s="1">
        <v>0</v>
      </c>
      <c r="T257" s="1">
        <v>100</v>
      </c>
      <c r="U257" s="27">
        <v>45306.556250000001</v>
      </c>
      <c r="V257" s="27">
        <v>45316.411111111112</v>
      </c>
      <c r="W257" s="1" t="s">
        <v>1101</v>
      </c>
      <c r="Z257" s="1" t="s">
        <v>962</v>
      </c>
      <c r="AA257" s="28">
        <v>45306</v>
      </c>
      <c r="AB257" s="28">
        <v>45306</v>
      </c>
      <c r="AC257" s="1" t="s">
        <v>113</v>
      </c>
      <c r="AD257" s="1" t="s">
        <v>993</v>
      </c>
      <c r="AF257" s="1" t="s">
        <v>939</v>
      </c>
      <c r="AG257" s="29">
        <v>1</v>
      </c>
      <c r="AH257" s="1" t="s">
        <v>914</v>
      </c>
      <c r="AI257" s="1" t="s">
        <v>928</v>
      </c>
      <c r="AJ257" s="1" t="s">
        <v>929</v>
      </c>
      <c r="AK257" s="1" t="s">
        <v>1966</v>
      </c>
      <c r="AL257" s="1" t="s">
        <v>1966</v>
      </c>
      <c r="AM257" s="1" t="s">
        <v>919</v>
      </c>
      <c r="AO257" s="1" t="s">
        <v>919</v>
      </c>
      <c r="AP257" s="1">
        <f>COUNTIF(最終品質見解!$C$13:$C$22,AC257)</f>
        <v>0</v>
      </c>
      <c r="AQ257" s="1" t="s">
        <v>168</v>
      </c>
    </row>
    <row r="258" spans="1:43" ht="15.6">
      <c r="A258" s="1">
        <v>139326</v>
      </c>
      <c r="B258" s="1" t="s">
        <v>904</v>
      </c>
      <c r="C258" s="1" t="s">
        <v>905</v>
      </c>
      <c r="F258" s="1" t="s">
        <v>885</v>
      </c>
      <c r="G258" s="1" t="s">
        <v>906</v>
      </c>
      <c r="H258" s="1" t="s">
        <v>2009</v>
      </c>
      <c r="I258" s="1" t="s">
        <v>1101</v>
      </c>
      <c r="J258" s="1" t="s">
        <v>1101</v>
      </c>
      <c r="K258" s="27">
        <v>45322.5</v>
      </c>
      <c r="N258" s="28">
        <v>45306</v>
      </c>
      <c r="O258" s="28">
        <v>45307</v>
      </c>
      <c r="P258" s="1">
        <v>2</v>
      </c>
      <c r="Q258" s="1">
        <v>2</v>
      </c>
      <c r="R258" s="1">
        <v>3</v>
      </c>
      <c r="S258" s="1">
        <v>3</v>
      </c>
      <c r="T258" s="1">
        <v>100</v>
      </c>
      <c r="U258" s="27">
        <v>45306.49722222222</v>
      </c>
      <c r="V258" s="27">
        <v>45322.5</v>
      </c>
      <c r="W258" s="1" t="s">
        <v>1101</v>
      </c>
      <c r="Y258" s="1" t="s">
        <v>2010</v>
      </c>
      <c r="Z258" s="1" t="s">
        <v>962</v>
      </c>
      <c r="AA258" s="28">
        <v>45307</v>
      </c>
      <c r="AB258" s="28">
        <v>45316</v>
      </c>
      <c r="AC258" s="1" t="s">
        <v>113</v>
      </c>
      <c r="AD258" s="1" t="s">
        <v>993</v>
      </c>
      <c r="AF258" s="1" t="s">
        <v>939</v>
      </c>
      <c r="AG258" s="29">
        <v>1</v>
      </c>
      <c r="AH258" s="1" t="s">
        <v>914</v>
      </c>
      <c r="AI258" s="1" t="s">
        <v>928</v>
      </c>
      <c r="AJ258" s="1" t="s">
        <v>929</v>
      </c>
      <c r="AK258" s="1" t="s">
        <v>2011</v>
      </c>
      <c r="AL258" s="1" t="s">
        <v>2012</v>
      </c>
      <c r="AM258" s="1" t="s">
        <v>919</v>
      </c>
      <c r="AO258" s="1" t="s">
        <v>919</v>
      </c>
      <c r="AP258" s="1">
        <f>COUNTIF(最終品質見解!$C$13:$C$22,AC258)</f>
        <v>0</v>
      </c>
      <c r="AQ258" s="1" t="s">
        <v>168</v>
      </c>
    </row>
    <row r="259" spans="1:43" ht="15.6">
      <c r="A259" s="1">
        <v>139325</v>
      </c>
      <c r="B259" s="1" t="s">
        <v>904</v>
      </c>
      <c r="C259" s="1" t="s">
        <v>905</v>
      </c>
      <c r="F259" s="1" t="s">
        <v>885</v>
      </c>
      <c r="G259" s="1" t="s">
        <v>906</v>
      </c>
      <c r="H259" s="1" t="s">
        <v>2013</v>
      </c>
      <c r="I259" s="1" t="s">
        <v>1101</v>
      </c>
      <c r="J259" s="1" t="s">
        <v>1101</v>
      </c>
      <c r="K259" s="27">
        <v>45328.443749999999</v>
      </c>
      <c r="N259" s="28">
        <v>45306</v>
      </c>
      <c r="O259" s="28">
        <v>45306</v>
      </c>
      <c r="R259" s="1">
        <v>3</v>
      </c>
      <c r="S259" s="1">
        <v>3</v>
      </c>
      <c r="T259" s="1">
        <v>100</v>
      </c>
      <c r="U259" s="27">
        <v>45306.472916666666</v>
      </c>
      <c r="V259" s="27">
        <v>45328.443749999999</v>
      </c>
      <c r="W259" s="1" t="s">
        <v>1101</v>
      </c>
      <c r="Y259" s="1" t="s">
        <v>2014</v>
      </c>
      <c r="Z259" s="1" t="s">
        <v>962</v>
      </c>
      <c r="AA259" s="28">
        <v>45315</v>
      </c>
      <c r="AB259" s="28">
        <v>45316</v>
      </c>
      <c r="AC259" s="1" t="s">
        <v>113</v>
      </c>
      <c r="AD259" s="1" t="s">
        <v>993</v>
      </c>
      <c r="AF259" s="1" t="s">
        <v>939</v>
      </c>
      <c r="AG259" s="29">
        <v>1</v>
      </c>
      <c r="AH259" s="1" t="s">
        <v>914</v>
      </c>
      <c r="AI259" s="1" t="s">
        <v>928</v>
      </c>
      <c r="AJ259" s="1" t="s">
        <v>929</v>
      </c>
      <c r="AK259" s="1" t="s">
        <v>2015</v>
      </c>
      <c r="AL259" s="1" t="s">
        <v>2016</v>
      </c>
      <c r="AM259" s="1" t="s">
        <v>919</v>
      </c>
      <c r="AO259" s="1" t="s">
        <v>919</v>
      </c>
      <c r="AP259" s="1">
        <f>COUNTIF(最終品質見解!$C$13:$C$22,AC259)</f>
        <v>0</v>
      </c>
      <c r="AQ259" s="1" t="s">
        <v>168</v>
      </c>
    </row>
    <row r="260" spans="1:43" ht="15.6">
      <c r="A260" s="1">
        <v>139320</v>
      </c>
      <c r="B260" s="1" t="s">
        <v>904</v>
      </c>
      <c r="C260" s="1" t="s">
        <v>905</v>
      </c>
      <c r="F260" s="1" t="s">
        <v>885</v>
      </c>
      <c r="G260" s="1" t="s">
        <v>906</v>
      </c>
      <c r="H260" s="1" t="s">
        <v>2017</v>
      </c>
      <c r="I260" s="1" t="s">
        <v>1101</v>
      </c>
      <c r="J260" s="1" t="s">
        <v>1101</v>
      </c>
      <c r="K260" s="27">
        <v>45322.489583333336</v>
      </c>
      <c r="N260" s="28">
        <v>45306</v>
      </c>
      <c r="O260" s="28">
        <v>45306</v>
      </c>
      <c r="R260" s="1">
        <v>2</v>
      </c>
      <c r="S260" s="1">
        <v>2</v>
      </c>
      <c r="T260" s="1">
        <v>100</v>
      </c>
      <c r="U260" s="27">
        <v>45306.453472222223</v>
      </c>
      <c r="V260" s="27">
        <v>45322.489583333336</v>
      </c>
      <c r="W260" s="1" t="s">
        <v>1101</v>
      </c>
      <c r="Y260" s="1" t="s">
        <v>2018</v>
      </c>
      <c r="Z260" s="1" t="s">
        <v>962</v>
      </c>
      <c r="AA260" s="28">
        <v>45314</v>
      </c>
      <c r="AB260" s="28">
        <v>45316</v>
      </c>
      <c r="AC260" s="1" t="s">
        <v>113</v>
      </c>
      <c r="AD260" s="1" t="s">
        <v>993</v>
      </c>
      <c r="AF260" s="1" t="s">
        <v>939</v>
      </c>
      <c r="AG260" s="29">
        <v>1</v>
      </c>
      <c r="AH260" s="1" t="s">
        <v>914</v>
      </c>
      <c r="AI260" s="1" t="s">
        <v>928</v>
      </c>
      <c r="AJ260" s="1" t="s">
        <v>929</v>
      </c>
      <c r="AK260" s="1" t="s">
        <v>2019</v>
      </c>
      <c r="AL260" s="1" t="s">
        <v>2020</v>
      </c>
      <c r="AM260" s="1" t="s">
        <v>919</v>
      </c>
      <c r="AO260" s="1" t="s">
        <v>919</v>
      </c>
      <c r="AP260" s="1">
        <f>COUNTIF(最終品質見解!$C$13:$C$22,AC260)</f>
        <v>0</v>
      </c>
      <c r="AQ260" s="1" t="s">
        <v>168</v>
      </c>
    </row>
    <row r="261" spans="1:43" ht="15.6">
      <c r="A261" s="1">
        <v>139282</v>
      </c>
      <c r="B261" s="1" t="s">
        <v>904</v>
      </c>
      <c r="C261" s="1" t="s">
        <v>905</v>
      </c>
      <c r="F261" s="1" t="s">
        <v>885</v>
      </c>
      <c r="G261" s="1" t="s">
        <v>906</v>
      </c>
      <c r="H261" s="1" t="s">
        <v>2021</v>
      </c>
      <c r="I261" s="1" t="s">
        <v>1101</v>
      </c>
      <c r="J261" s="1" t="s">
        <v>1101</v>
      </c>
      <c r="K261" s="27">
        <v>45316.410416666666</v>
      </c>
      <c r="N261" s="28">
        <v>45303</v>
      </c>
      <c r="O261" s="28">
        <v>45304</v>
      </c>
      <c r="P261" s="1">
        <v>0.5</v>
      </c>
      <c r="Q261" s="1">
        <v>0.5</v>
      </c>
      <c r="R261" s="1">
        <v>0</v>
      </c>
      <c r="S261" s="1">
        <v>0</v>
      </c>
      <c r="T261" s="1">
        <v>100</v>
      </c>
      <c r="U261" s="27">
        <v>45303.613888888889</v>
      </c>
      <c r="V261" s="27">
        <v>45316.410416666666</v>
      </c>
      <c r="W261" s="1" t="s">
        <v>1101</v>
      </c>
      <c r="Y261" s="1" t="s">
        <v>2022</v>
      </c>
      <c r="Z261" s="1" t="s">
        <v>962</v>
      </c>
      <c r="AA261" s="28">
        <v>45308</v>
      </c>
      <c r="AB261" s="28">
        <v>45308</v>
      </c>
      <c r="AC261" s="1" t="s">
        <v>100</v>
      </c>
      <c r="AD261" s="1" t="s">
        <v>993</v>
      </c>
      <c r="AF261" s="1" t="s">
        <v>939</v>
      </c>
      <c r="AG261" s="29">
        <v>1</v>
      </c>
      <c r="AH261" s="1" t="s">
        <v>994</v>
      </c>
      <c r="AI261" s="1" t="s">
        <v>928</v>
      </c>
      <c r="AJ261" s="1" t="s">
        <v>929</v>
      </c>
      <c r="AK261" s="1" t="s">
        <v>2023</v>
      </c>
      <c r="AL261" s="1" t="s">
        <v>1966</v>
      </c>
      <c r="AM261" s="1" t="s">
        <v>919</v>
      </c>
      <c r="AO261" s="1" t="s">
        <v>919</v>
      </c>
      <c r="AP261" s="1">
        <f>COUNTIF(最終品質見解!$C$13:$C$22,AC261)</f>
        <v>0</v>
      </c>
      <c r="AQ261" s="1" t="s">
        <v>168</v>
      </c>
    </row>
    <row r="262" spans="1:43" ht="15.6">
      <c r="A262" s="1">
        <v>139259</v>
      </c>
      <c r="B262" s="1" t="s">
        <v>904</v>
      </c>
      <c r="C262" s="1" t="s">
        <v>905</v>
      </c>
      <c r="F262" s="1" t="s">
        <v>885</v>
      </c>
      <c r="G262" s="1" t="s">
        <v>906</v>
      </c>
      <c r="H262" s="1" t="s">
        <v>2024</v>
      </c>
      <c r="I262" s="1" t="s">
        <v>1972</v>
      </c>
      <c r="J262" s="1" t="s">
        <v>1101</v>
      </c>
      <c r="K262" s="27">
        <v>45348.712500000001</v>
      </c>
      <c r="N262" s="28">
        <v>45302</v>
      </c>
      <c r="O262" s="28">
        <v>45303</v>
      </c>
      <c r="P262" s="1">
        <v>1</v>
      </c>
      <c r="Q262" s="1">
        <v>1</v>
      </c>
      <c r="R262" s="1">
        <v>1</v>
      </c>
      <c r="S262" s="1">
        <v>1</v>
      </c>
      <c r="T262" s="1">
        <v>100</v>
      </c>
      <c r="U262" s="27">
        <v>45303.476388888892</v>
      </c>
      <c r="V262" s="27">
        <v>45348.712500000001</v>
      </c>
      <c r="W262" s="1" t="s">
        <v>1101</v>
      </c>
      <c r="Y262" s="1" t="s">
        <v>2025</v>
      </c>
      <c r="Z262" s="1" t="s">
        <v>911</v>
      </c>
      <c r="AA262" s="28">
        <v>45344</v>
      </c>
      <c r="AB262" s="28">
        <v>45306</v>
      </c>
      <c r="AC262" s="1" t="s">
        <v>111</v>
      </c>
      <c r="AD262" s="1" t="s">
        <v>993</v>
      </c>
      <c r="AF262" s="1" t="s">
        <v>939</v>
      </c>
      <c r="AG262" s="29">
        <v>1</v>
      </c>
      <c r="AH262" s="1" t="s">
        <v>947</v>
      </c>
      <c r="AI262" s="1" t="s">
        <v>915</v>
      </c>
      <c r="AJ262" s="1" t="s">
        <v>929</v>
      </c>
      <c r="AK262" s="1" t="s">
        <v>2026</v>
      </c>
      <c r="AL262" s="1" t="s">
        <v>2027</v>
      </c>
      <c r="AM262" s="1" t="s">
        <v>919</v>
      </c>
      <c r="AO262" s="1" t="s">
        <v>919</v>
      </c>
      <c r="AP262" s="1">
        <f>COUNTIF(最終品質見解!$C$13:$C$22,AC262)</f>
        <v>0</v>
      </c>
      <c r="AQ262" s="1" t="s">
        <v>168</v>
      </c>
    </row>
    <row r="263" spans="1:43" ht="15.6">
      <c r="A263" s="1">
        <v>139230</v>
      </c>
      <c r="B263" s="1" t="s">
        <v>904</v>
      </c>
      <c r="C263" s="1" t="s">
        <v>905</v>
      </c>
      <c r="F263" s="1" t="s">
        <v>885</v>
      </c>
      <c r="G263" s="1" t="s">
        <v>906</v>
      </c>
      <c r="H263" s="1" t="s">
        <v>2028</v>
      </c>
      <c r="I263" s="1" t="s">
        <v>909</v>
      </c>
      <c r="J263" s="1" t="s">
        <v>909</v>
      </c>
      <c r="K263" s="27">
        <v>45321.968055555553</v>
      </c>
      <c r="M263" s="1" t="s">
        <v>1350</v>
      </c>
      <c r="N263" s="28">
        <v>45302</v>
      </c>
      <c r="O263" s="28">
        <v>45306</v>
      </c>
      <c r="R263" s="1">
        <v>4</v>
      </c>
      <c r="S263" s="1">
        <v>4</v>
      </c>
      <c r="T263" s="1">
        <v>100</v>
      </c>
      <c r="U263" s="27">
        <v>45302.756249999999</v>
      </c>
      <c r="V263" s="27">
        <v>45307.615277777775</v>
      </c>
      <c r="W263" s="1" t="s">
        <v>922</v>
      </c>
      <c r="Z263" s="1" t="s">
        <v>924</v>
      </c>
      <c r="AA263" s="28">
        <v>45306</v>
      </c>
      <c r="AB263" s="28">
        <v>45306</v>
      </c>
      <c r="AC263" s="1" t="s">
        <v>141</v>
      </c>
      <c r="AD263" s="1" t="s">
        <v>983</v>
      </c>
      <c r="AE263" s="1" t="s">
        <v>938</v>
      </c>
      <c r="AF263" s="1" t="s">
        <v>1720</v>
      </c>
      <c r="AG263" s="29">
        <v>1</v>
      </c>
      <c r="AH263" s="1" t="s">
        <v>947</v>
      </c>
      <c r="AI263" s="1" t="s">
        <v>915</v>
      </c>
      <c r="AJ263" s="1" t="s">
        <v>948</v>
      </c>
      <c r="AK263" s="1" t="s">
        <v>2029</v>
      </c>
      <c r="AL263" s="1" t="s">
        <v>2030</v>
      </c>
      <c r="AM263" s="1" t="s">
        <v>919</v>
      </c>
      <c r="AO263" s="1" t="s">
        <v>919</v>
      </c>
      <c r="AP263" s="1">
        <f>COUNTIF(最終品質見解!$C$13:$C$22,AC263)</f>
        <v>0</v>
      </c>
      <c r="AQ263" s="1" t="s">
        <v>173</v>
      </c>
    </row>
    <row r="264" spans="1:43" ht="15.6">
      <c r="A264" s="1">
        <v>139223</v>
      </c>
      <c r="B264" s="1" t="s">
        <v>904</v>
      </c>
      <c r="C264" s="1" t="s">
        <v>905</v>
      </c>
      <c r="F264" s="1" t="s">
        <v>885</v>
      </c>
      <c r="G264" s="1" t="s">
        <v>1836</v>
      </c>
      <c r="H264" s="1" t="s">
        <v>2031</v>
      </c>
      <c r="I264" s="1" t="s">
        <v>1972</v>
      </c>
      <c r="J264" s="1" t="s">
        <v>1101</v>
      </c>
      <c r="K264" s="27">
        <v>45344.728472222225</v>
      </c>
      <c r="N264" s="28">
        <v>45302</v>
      </c>
      <c r="O264" s="28">
        <v>45303</v>
      </c>
      <c r="R264" s="1">
        <v>1</v>
      </c>
      <c r="S264" s="1">
        <v>1</v>
      </c>
      <c r="T264" s="1">
        <v>100</v>
      </c>
      <c r="U264" s="27">
        <v>45302.741666666669</v>
      </c>
      <c r="V264" s="27">
        <v>45344.728472222225</v>
      </c>
      <c r="W264" s="1" t="s">
        <v>1101</v>
      </c>
      <c r="Y264" s="1" t="s">
        <v>2032</v>
      </c>
      <c r="Z264" s="1" t="s">
        <v>911</v>
      </c>
      <c r="AA264" s="28">
        <v>45306</v>
      </c>
      <c r="AB264" s="28">
        <v>45306</v>
      </c>
      <c r="AC264" s="1" t="s">
        <v>111</v>
      </c>
      <c r="AD264" s="1" t="s">
        <v>993</v>
      </c>
      <c r="AF264" s="1" t="s">
        <v>939</v>
      </c>
      <c r="AG264" s="29">
        <v>1</v>
      </c>
      <c r="AH264" s="1" t="s">
        <v>947</v>
      </c>
      <c r="AI264" s="1" t="s">
        <v>915</v>
      </c>
      <c r="AJ264" s="1" t="s">
        <v>929</v>
      </c>
      <c r="AK264" s="1" t="s">
        <v>2033</v>
      </c>
      <c r="AL264" s="1" t="s">
        <v>2034</v>
      </c>
      <c r="AM264" s="1" t="s">
        <v>919</v>
      </c>
      <c r="AO264" s="1" t="s">
        <v>919</v>
      </c>
      <c r="AP264" s="1">
        <f>COUNTIF(最終品質見解!$C$13:$C$22,AC264)</f>
        <v>0</v>
      </c>
      <c r="AQ264" s="1" t="s">
        <v>168</v>
      </c>
    </row>
    <row r="265" spans="1:43" ht="15.6">
      <c r="A265" s="1">
        <v>139222</v>
      </c>
      <c r="B265" s="1" t="s">
        <v>904</v>
      </c>
      <c r="C265" s="1" t="s">
        <v>905</v>
      </c>
      <c r="F265" s="1" t="s">
        <v>885</v>
      </c>
      <c r="G265" s="1" t="s">
        <v>906</v>
      </c>
      <c r="H265" s="1" t="s">
        <v>2035</v>
      </c>
      <c r="I265" s="1" t="s">
        <v>1101</v>
      </c>
      <c r="J265" s="1" t="s">
        <v>1101</v>
      </c>
      <c r="K265" s="27">
        <v>45324.40902777778</v>
      </c>
      <c r="N265" s="28">
        <v>45302</v>
      </c>
      <c r="O265" s="28">
        <v>45306</v>
      </c>
      <c r="R265" s="1">
        <v>0</v>
      </c>
      <c r="S265" s="1">
        <v>0</v>
      </c>
      <c r="T265" s="1">
        <v>100</v>
      </c>
      <c r="U265" s="27">
        <v>45302.741666666669</v>
      </c>
      <c r="V265" s="27">
        <v>45316.408333333333</v>
      </c>
      <c r="W265" s="1" t="s">
        <v>1223</v>
      </c>
      <c r="Y265" s="1" t="s">
        <v>2036</v>
      </c>
      <c r="Z265" s="1" t="s">
        <v>962</v>
      </c>
      <c r="AA265" s="28">
        <v>45306</v>
      </c>
      <c r="AB265" s="28">
        <v>45306</v>
      </c>
      <c r="AC265" s="1" t="s">
        <v>112</v>
      </c>
      <c r="AD265" s="1" t="s">
        <v>993</v>
      </c>
      <c r="AF265" s="1" t="s">
        <v>939</v>
      </c>
      <c r="AG265" s="29">
        <v>1</v>
      </c>
      <c r="AH265" s="1" t="s">
        <v>914</v>
      </c>
      <c r="AI265" s="1" t="s">
        <v>928</v>
      </c>
      <c r="AJ265" s="1" t="s">
        <v>929</v>
      </c>
      <c r="AK265" s="1" t="s">
        <v>949</v>
      </c>
      <c r="AL265" s="1" t="s">
        <v>949</v>
      </c>
      <c r="AM265" s="1" t="s">
        <v>919</v>
      </c>
      <c r="AO265" s="1" t="s">
        <v>919</v>
      </c>
      <c r="AP265" s="1">
        <f>COUNTIF(最終品質見解!$C$13:$C$22,AC265)</f>
        <v>0</v>
      </c>
      <c r="AQ265" s="1" t="s">
        <v>167</v>
      </c>
    </row>
    <row r="266" spans="1:43" ht="15.6">
      <c r="A266" s="1">
        <v>139215</v>
      </c>
      <c r="B266" s="1" t="s">
        <v>904</v>
      </c>
      <c r="C266" s="1" t="s">
        <v>905</v>
      </c>
      <c r="F266" s="1" t="s">
        <v>885</v>
      </c>
      <c r="G266" s="1" t="s">
        <v>906</v>
      </c>
      <c r="H266" s="1" t="s">
        <v>2037</v>
      </c>
      <c r="I266" s="1" t="s">
        <v>1101</v>
      </c>
      <c r="J266" s="1" t="s">
        <v>1101</v>
      </c>
      <c r="K266" s="27">
        <v>45303.667361111111</v>
      </c>
      <c r="N266" s="28">
        <v>45302</v>
      </c>
      <c r="O266" s="28">
        <v>45303</v>
      </c>
      <c r="R266" s="1">
        <v>0</v>
      </c>
      <c r="S266" s="1">
        <v>0</v>
      </c>
      <c r="T266" s="1">
        <v>100</v>
      </c>
      <c r="U266" s="27">
        <v>45302.731249999997</v>
      </c>
      <c r="V266" s="27">
        <v>45303.667361111111</v>
      </c>
      <c r="W266" s="1" t="s">
        <v>1101</v>
      </c>
      <c r="Y266" s="1" t="s">
        <v>2038</v>
      </c>
      <c r="Z266" s="1" t="s">
        <v>962</v>
      </c>
      <c r="AA266" s="28">
        <v>45303</v>
      </c>
      <c r="AB266" s="28">
        <v>45303</v>
      </c>
      <c r="AC266" s="1" t="s">
        <v>90</v>
      </c>
      <c r="AD266" s="1" t="s">
        <v>993</v>
      </c>
      <c r="AF266" s="1" t="s">
        <v>939</v>
      </c>
      <c r="AG266" s="29">
        <v>1</v>
      </c>
      <c r="AH266" s="1" t="s">
        <v>914</v>
      </c>
      <c r="AI266" s="1" t="s">
        <v>915</v>
      </c>
      <c r="AJ266" s="1" t="s">
        <v>929</v>
      </c>
      <c r="AK266" s="1" t="s">
        <v>2039</v>
      </c>
      <c r="AL266" s="1" t="s">
        <v>2040</v>
      </c>
      <c r="AM266" s="1" t="s">
        <v>919</v>
      </c>
      <c r="AO266" s="1" t="s">
        <v>919</v>
      </c>
      <c r="AP266" s="1">
        <f>COUNTIF(最終品質見解!$C$13:$C$22,AC266)</f>
        <v>0</v>
      </c>
      <c r="AQ266" s="1" t="s">
        <v>168</v>
      </c>
    </row>
    <row r="267" spans="1:43" ht="15.6">
      <c r="A267" s="1">
        <v>139205</v>
      </c>
      <c r="B267" s="1" t="s">
        <v>904</v>
      </c>
      <c r="C267" s="1" t="s">
        <v>905</v>
      </c>
      <c r="F267" s="1" t="s">
        <v>885</v>
      </c>
      <c r="G267" s="1" t="s">
        <v>906</v>
      </c>
      <c r="H267" s="1" t="s">
        <v>2041</v>
      </c>
      <c r="I267" s="1" t="s">
        <v>1101</v>
      </c>
      <c r="J267" s="1" t="s">
        <v>1101</v>
      </c>
      <c r="K267" s="27">
        <v>45303.667361111111</v>
      </c>
      <c r="N267" s="28">
        <v>45302</v>
      </c>
      <c r="O267" s="28">
        <v>45303</v>
      </c>
      <c r="R267" s="1">
        <v>0</v>
      </c>
      <c r="S267" s="1">
        <v>0</v>
      </c>
      <c r="T267" s="1">
        <v>100</v>
      </c>
      <c r="U267" s="27">
        <v>45302.722916666666</v>
      </c>
      <c r="V267" s="27">
        <v>45303.667361111111</v>
      </c>
      <c r="W267" s="1" t="s">
        <v>1101</v>
      </c>
      <c r="Y267" s="1" t="s">
        <v>2042</v>
      </c>
      <c r="Z267" s="1" t="s">
        <v>962</v>
      </c>
      <c r="AA267" s="28">
        <v>45303</v>
      </c>
      <c r="AB267" s="28">
        <v>45303</v>
      </c>
      <c r="AC267" s="1" t="s">
        <v>91</v>
      </c>
      <c r="AD267" s="1" t="s">
        <v>993</v>
      </c>
      <c r="AF267" s="1" t="s">
        <v>939</v>
      </c>
      <c r="AG267" s="29">
        <v>1</v>
      </c>
      <c r="AH267" s="1" t="s">
        <v>914</v>
      </c>
      <c r="AI267" s="1" t="s">
        <v>915</v>
      </c>
      <c r="AJ267" s="1" t="s">
        <v>929</v>
      </c>
      <c r="AK267" s="1" t="s">
        <v>2039</v>
      </c>
      <c r="AL267" s="1" t="s">
        <v>2043</v>
      </c>
      <c r="AM267" s="1" t="s">
        <v>919</v>
      </c>
      <c r="AO267" s="1" t="s">
        <v>919</v>
      </c>
      <c r="AP267" s="1">
        <f>COUNTIF(最終品質見解!$C$13:$C$22,AC267)</f>
        <v>0</v>
      </c>
      <c r="AQ267" s="1" t="s">
        <v>168</v>
      </c>
    </row>
    <row r="268" spans="1:43" ht="15.6">
      <c r="A268" s="1">
        <v>139202</v>
      </c>
      <c r="B268" s="1" t="s">
        <v>904</v>
      </c>
      <c r="C268" s="1" t="s">
        <v>905</v>
      </c>
      <c r="F268" s="1" t="s">
        <v>885</v>
      </c>
      <c r="G268" s="1" t="s">
        <v>906</v>
      </c>
      <c r="H268" s="1" t="s">
        <v>2044</v>
      </c>
      <c r="I268" s="1" t="s">
        <v>1972</v>
      </c>
      <c r="J268" s="1" t="s">
        <v>909</v>
      </c>
      <c r="K268" s="27">
        <v>45339.42083333333</v>
      </c>
      <c r="N268" s="28">
        <v>45302</v>
      </c>
      <c r="O268" s="28">
        <v>45303</v>
      </c>
      <c r="R268" s="1">
        <v>0.5</v>
      </c>
      <c r="S268" s="1">
        <v>0.5</v>
      </c>
      <c r="T268" s="1">
        <v>100</v>
      </c>
      <c r="U268" s="27">
        <v>45302.717361111114</v>
      </c>
      <c r="V268" s="27">
        <v>45339.42083333333</v>
      </c>
      <c r="W268" s="1" t="s">
        <v>922</v>
      </c>
      <c r="Y268" s="1" t="s">
        <v>2045</v>
      </c>
      <c r="Z268" s="1" t="s">
        <v>911</v>
      </c>
      <c r="AA268" s="28">
        <v>45302</v>
      </c>
      <c r="AB268" s="28">
        <v>45302</v>
      </c>
      <c r="AC268" s="1" t="s">
        <v>103</v>
      </c>
      <c r="AD268" s="1" t="s">
        <v>993</v>
      </c>
      <c r="AF268" s="1" t="s">
        <v>939</v>
      </c>
      <c r="AG268" s="29">
        <v>1</v>
      </c>
      <c r="AH268" s="1" t="s">
        <v>947</v>
      </c>
      <c r="AI268" s="1" t="s">
        <v>915</v>
      </c>
      <c r="AJ268" s="1" t="s">
        <v>929</v>
      </c>
      <c r="AK268" s="1" t="s">
        <v>2046</v>
      </c>
      <c r="AL268" s="1" t="s">
        <v>2047</v>
      </c>
      <c r="AM268" s="1" t="s">
        <v>919</v>
      </c>
      <c r="AO268" s="1" t="s">
        <v>919</v>
      </c>
      <c r="AP268" s="1">
        <f>COUNTIF(最終品質見解!$C$13:$C$22,AC268)</f>
        <v>0</v>
      </c>
      <c r="AQ268" s="1" t="s">
        <v>168</v>
      </c>
    </row>
    <row r="269" spans="1:43" ht="15.6">
      <c r="A269" s="1">
        <v>139193</v>
      </c>
      <c r="B269" s="1" t="s">
        <v>904</v>
      </c>
      <c r="C269" s="1" t="s">
        <v>905</v>
      </c>
      <c r="F269" s="1" t="s">
        <v>885</v>
      </c>
      <c r="G269" s="1" t="s">
        <v>1042</v>
      </c>
      <c r="H269" s="1" t="s">
        <v>2048</v>
      </c>
      <c r="I269" s="1" t="s">
        <v>1101</v>
      </c>
      <c r="J269" s="1" t="s">
        <v>1101</v>
      </c>
      <c r="K269" s="27">
        <v>45303.65347222222</v>
      </c>
      <c r="N269" s="28">
        <v>45302</v>
      </c>
      <c r="O269" s="28">
        <v>45303</v>
      </c>
      <c r="R269" s="1">
        <v>0</v>
      </c>
      <c r="S269" s="1">
        <v>0</v>
      </c>
      <c r="T269" s="1">
        <v>100</v>
      </c>
      <c r="U269" s="27">
        <v>45302.643055555556</v>
      </c>
      <c r="V269" s="27">
        <v>45303.65347222222</v>
      </c>
      <c r="W269" s="1" t="s">
        <v>1101</v>
      </c>
      <c r="Y269" s="1" t="s">
        <v>2049</v>
      </c>
      <c r="Z269" s="1" t="s">
        <v>962</v>
      </c>
      <c r="AA269" s="28">
        <v>45303</v>
      </c>
      <c r="AB269" s="28">
        <v>45303</v>
      </c>
      <c r="AC269" s="1" t="s">
        <v>91</v>
      </c>
      <c r="AD269" s="1" t="s">
        <v>993</v>
      </c>
      <c r="AF269" s="1" t="s">
        <v>939</v>
      </c>
      <c r="AG269" s="29">
        <v>1</v>
      </c>
      <c r="AH269" s="1" t="s">
        <v>994</v>
      </c>
      <c r="AI269" s="1" t="s">
        <v>915</v>
      </c>
      <c r="AJ269" s="1" t="s">
        <v>929</v>
      </c>
      <c r="AK269" s="1" t="s">
        <v>995</v>
      </c>
      <c r="AL269" s="1" t="s">
        <v>1413</v>
      </c>
      <c r="AM269" s="1" t="s">
        <v>919</v>
      </c>
      <c r="AO269" s="1" t="s">
        <v>919</v>
      </c>
      <c r="AP269" s="1">
        <f>COUNTIF(最終品質見解!$C$13:$C$22,AC269)</f>
        <v>0</v>
      </c>
      <c r="AQ269" s="1" t="s">
        <v>168</v>
      </c>
    </row>
    <row r="270" spans="1:43" ht="15.6">
      <c r="A270" s="1">
        <v>139191</v>
      </c>
      <c r="B270" s="1" t="s">
        <v>904</v>
      </c>
      <c r="C270" s="1" t="s">
        <v>905</v>
      </c>
      <c r="F270" s="1" t="s">
        <v>885</v>
      </c>
      <c r="G270" s="1" t="s">
        <v>1581</v>
      </c>
      <c r="H270" s="1" t="s">
        <v>2050</v>
      </c>
      <c r="I270" s="1" t="s">
        <v>1101</v>
      </c>
      <c r="J270" s="1" t="s">
        <v>1101</v>
      </c>
      <c r="K270" s="27">
        <v>45316.404166666667</v>
      </c>
      <c r="N270" s="28">
        <v>45302</v>
      </c>
      <c r="O270" s="28">
        <v>45303</v>
      </c>
      <c r="R270" s="1">
        <v>0</v>
      </c>
      <c r="S270" s="1">
        <v>0</v>
      </c>
      <c r="T270" s="1">
        <v>100</v>
      </c>
      <c r="U270" s="27">
        <v>45302.640277777777</v>
      </c>
      <c r="V270" s="27">
        <v>45316.404166666667</v>
      </c>
      <c r="W270" s="1" t="s">
        <v>1101</v>
      </c>
      <c r="Y270" s="1" t="s">
        <v>2051</v>
      </c>
      <c r="Z270" s="1" t="s">
        <v>962</v>
      </c>
      <c r="AA270" s="28">
        <v>45303</v>
      </c>
      <c r="AB270" s="28">
        <v>45303</v>
      </c>
      <c r="AC270" s="1" t="s">
        <v>90</v>
      </c>
      <c r="AD270" s="1" t="s">
        <v>1059</v>
      </c>
      <c r="AF270" s="1" t="s">
        <v>939</v>
      </c>
      <c r="AG270" s="29">
        <v>1</v>
      </c>
      <c r="AH270" s="1" t="s">
        <v>928</v>
      </c>
      <c r="AI270" s="1" t="s">
        <v>928</v>
      </c>
      <c r="AJ270" s="1" t="s">
        <v>929</v>
      </c>
      <c r="AK270" s="1" t="s">
        <v>2052</v>
      </c>
      <c r="AL270" s="1" t="s">
        <v>2053</v>
      </c>
      <c r="AM270" s="1" t="s">
        <v>919</v>
      </c>
      <c r="AO270" s="1" t="s">
        <v>919</v>
      </c>
      <c r="AP270" s="1">
        <f>COUNTIF(最終品質見解!$C$13:$C$22,AC270)</f>
        <v>0</v>
      </c>
      <c r="AQ270" s="1" t="s">
        <v>165</v>
      </c>
    </row>
    <row r="271" spans="1:43" ht="15.6">
      <c r="A271" s="1">
        <v>139177</v>
      </c>
      <c r="B271" s="1" t="s">
        <v>904</v>
      </c>
      <c r="C271" s="1" t="s">
        <v>905</v>
      </c>
      <c r="F271" s="1" t="s">
        <v>885</v>
      </c>
      <c r="G271" s="1" t="s">
        <v>906</v>
      </c>
      <c r="H271" s="1" t="s">
        <v>2054</v>
      </c>
      <c r="I271" s="1" t="s">
        <v>1101</v>
      </c>
      <c r="J271" s="1" t="s">
        <v>1101</v>
      </c>
      <c r="K271" s="27">
        <v>45308.707638888889</v>
      </c>
      <c r="N271" s="28">
        <v>45302</v>
      </c>
      <c r="O271" s="28">
        <v>45303</v>
      </c>
      <c r="R271" s="1">
        <v>0</v>
      </c>
      <c r="S271" s="1">
        <v>0</v>
      </c>
      <c r="T271" s="1">
        <v>100</v>
      </c>
      <c r="U271" s="27">
        <v>45302.585416666669</v>
      </c>
      <c r="V271" s="27">
        <v>45308.707638888889</v>
      </c>
      <c r="W271" s="1" t="s">
        <v>1101</v>
      </c>
      <c r="Y271" s="1" t="s">
        <v>2055</v>
      </c>
      <c r="Z271" s="1" t="s">
        <v>962</v>
      </c>
      <c r="AA271" s="28">
        <v>45306</v>
      </c>
      <c r="AB271" s="28">
        <v>45306</v>
      </c>
      <c r="AC271" s="1" t="s">
        <v>90</v>
      </c>
      <c r="AD271" s="1" t="s">
        <v>993</v>
      </c>
      <c r="AF271" s="1" t="s">
        <v>939</v>
      </c>
      <c r="AG271" s="29">
        <v>1</v>
      </c>
      <c r="AH271" s="1" t="s">
        <v>914</v>
      </c>
      <c r="AI271" s="1" t="s">
        <v>928</v>
      </c>
      <c r="AJ271" s="1" t="s">
        <v>929</v>
      </c>
      <c r="AK271" s="1" t="s">
        <v>2056</v>
      </c>
      <c r="AL271" s="1" t="s">
        <v>2057</v>
      </c>
      <c r="AM271" s="1" t="s">
        <v>919</v>
      </c>
      <c r="AO271" s="1" t="s">
        <v>919</v>
      </c>
      <c r="AP271" s="1">
        <f>COUNTIF(最終品質見解!$C$13:$C$22,AC271)</f>
        <v>0</v>
      </c>
      <c r="AQ271" s="1" t="s">
        <v>174</v>
      </c>
    </row>
    <row r="272" spans="1:43" ht="15.6">
      <c r="A272" s="1">
        <v>139175</v>
      </c>
      <c r="B272" s="1" t="s">
        <v>904</v>
      </c>
      <c r="C272" s="1" t="s">
        <v>905</v>
      </c>
      <c r="F272" s="1" t="s">
        <v>885</v>
      </c>
      <c r="G272" s="1" t="s">
        <v>906</v>
      </c>
      <c r="H272" s="1" t="s">
        <v>2058</v>
      </c>
      <c r="I272" s="1" t="s">
        <v>1101</v>
      </c>
      <c r="J272" s="1" t="s">
        <v>1101</v>
      </c>
      <c r="K272" s="27">
        <v>45307.643750000003</v>
      </c>
      <c r="N272" s="28">
        <v>45302</v>
      </c>
      <c r="O272" s="28">
        <v>45303</v>
      </c>
      <c r="R272" s="1">
        <v>0</v>
      </c>
      <c r="S272" s="1">
        <v>0</v>
      </c>
      <c r="T272" s="1">
        <v>0</v>
      </c>
      <c r="U272" s="27">
        <v>45302.578472222223</v>
      </c>
      <c r="V272" s="27">
        <v>45307.643750000003</v>
      </c>
      <c r="W272" s="1" t="s">
        <v>1101</v>
      </c>
      <c r="Y272" s="1" t="s">
        <v>2059</v>
      </c>
      <c r="Z272" s="1" t="s">
        <v>962</v>
      </c>
      <c r="AA272" s="28">
        <v>45303</v>
      </c>
      <c r="AB272" s="28">
        <v>45303</v>
      </c>
      <c r="AC272" s="1" t="s">
        <v>90</v>
      </c>
      <c r="AD272" s="1" t="s">
        <v>993</v>
      </c>
      <c r="AF272" s="1" t="s">
        <v>939</v>
      </c>
      <c r="AG272" s="29">
        <v>1</v>
      </c>
      <c r="AH272" s="1" t="s">
        <v>928</v>
      </c>
      <c r="AI272" s="1" t="s">
        <v>928</v>
      </c>
      <c r="AJ272" s="1" t="s">
        <v>929</v>
      </c>
      <c r="AK272" s="1" t="s">
        <v>2052</v>
      </c>
      <c r="AL272" s="1" t="s">
        <v>2053</v>
      </c>
      <c r="AM272" s="1" t="s">
        <v>919</v>
      </c>
      <c r="AO272" s="1" t="s">
        <v>919</v>
      </c>
      <c r="AP272" s="1">
        <f>COUNTIF(最終品質見解!$C$13:$C$22,AC272)</f>
        <v>0</v>
      </c>
      <c r="AQ272" s="1" t="s">
        <v>165</v>
      </c>
    </row>
    <row r="273" spans="1:43" ht="15.6">
      <c r="A273" s="1">
        <v>139169</v>
      </c>
      <c r="B273" s="1" t="s">
        <v>904</v>
      </c>
      <c r="C273" s="1" t="s">
        <v>905</v>
      </c>
      <c r="F273" s="1" t="s">
        <v>885</v>
      </c>
      <c r="G273" s="1" t="s">
        <v>906</v>
      </c>
      <c r="H273" s="1" t="s">
        <v>2060</v>
      </c>
      <c r="I273" s="1" t="s">
        <v>1101</v>
      </c>
      <c r="J273" s="1" t="s">
        <v>1101</v>
      </c>
      <c r="K273" s="27">
        <v>45308.706250000003</v>
      </c>
      <c r="N273" s="28">
        <v>45302</v>
      </c>
      <c r="O273" s="28">
        <v>45303</v>
      </c>
      <c r="R273" s="1">
        <v>0</v>
      </c>
      <c r="S273" s="1">
        <v>0</v>
      </c>
      <c r="T273" s="1">
        <v>100</v>
      </c>
      <c r="U273" s="27">
        <v>45302.496527777781</v>
      </c>
      <c r="V273" s="27">
        <v>45308.706250000003</v>
      </c>
      <c r="W273" s="1" t="s">
        <v>1101</v>
      </c>
      <c r="Y273" s="1" t="s">
        <v>2061</v>
      </c>
      <c r="Z273" s="1" t="s">
        <v>962</v>
      </c>
      <c r="AA273" s="28">
        <v>45303</v>
      </c>
      <c r="AB273" s="28">
        <v>45303</v>
      </c>
      <c r="AC273" s="1" t="s">
        <v>90</v>
      </c>
      <c r="AD273" s="1" t="s">
        <v>993</v>
      </c>
      <c r="AF273" s="1" t="s">
        <v>939</v>
      </c>
      <c r="AG273" s="29">
        <v>1</v>
      </c>
      <c r="AH273" s="1" t="s">
        <v>928</v>
      </c>
      <c r="AI273" s="1" t="s">
        <v>928</v>
      </c>
      <c r="AJ273" s="1" t="s">
        <v>929</v>
      </c>
      <c r="AK273" s="1" t="s">
        <v>2052</v>
      </c>
      <c r="AL273" s="1" t="s">
        <v>2053</v>
      </c>
      <c r="AM273" s="1" t="s">
        <v>919</v>
      </c>
      <c r="AO273" s="1" t="s">
        <v>919</v>
      </c>
      <c r="AP273" s="1">
        <f>COUNTIF(最終品質見解!$C$13:$C$22,AC273)</f>
        <v>0</v>
      </c>
      <c r="AQ273" s="1" t="s">
        <v>165</v>
      </c>
    </row>
    <row r="274" spans="1:43" ht="15.6">
      <c r="A274" s="1">
        <v>139168</v>
      </c>
      <c r="B274" s="1" t="s">
        <v>904</v>
      </c>
      <c r="C274" s="1" t="s">
        <v>905</v>
      </c>
      <c r="F274" s="1" t="s">
        <v>885</v>
      </c>
      <c r="G274" s="1" t="s">
        <v>906</v>
      </c>
      <c r="H274" s="1" t="s">
        <v>2062</v>
      </c>
      <c r="I274" s="1" t="s">
        <v>1101</v>
      </c>
      <c r="J274" s="1" t="s">
        <v>1101</v>
      </c>
      <c r="K274" s="27">
        <v>45308.706250000003</v>
      </c>
      <c r="N274" s="28">
        <v>45302</v>
      </c>
      <c r="O274" s="28">
        <v>45303</v>
      </c>
      <c r="R274" s="1">
        <v>0</v>
      </c>
      <c r="S274" s="1">
        <v>0</v>
      </c>
      <c r="T274" s="1">
        <v>100</v>
      </c>
      <c r="U274" s="27">
        <v>45302.488888888889</v>
      </c>
      <c r="V274" s="27">
        <v>45308.706250000003</v>
      </c>
      <c r="W274" s="1" t="s">
        <v>1101</v>
      </c>
      <c r="Y274" s="1" t="s">
        <v>2063</v>
      </c>
      <c r="Z274" s="1" t="s">
        <v>962</v>
      </c>
      <c r="AA274" s="28">
        <v>45303</v>
      </c>
      <c r="AB274" s="28">
        <v>45303</v>
      </c>
      <c r="AC274" s="1" t="s">
        <v>90</v>
      </c>
      <c r="AD274" s="1" t="s">
        <v>993</v>
      </c>
      <c r="AF274" s="1" t="s">
        <v>939</v>
      </c>
      <c r="AG274" s="29">
        <v>1</v>
      </c>
      <c r="AH274" s="1" t="s">
        <v>928</v>
      </c>
      <c r="AI274" s="1" t="s">
        <v>928</v>
      </c>
      <c r="AJ274" s="1" t="s">
        <v>929</v>
      </c>
      <c r="AK274" s="1" t="s">
        <v>2052</v>
      </c>
      <c r="AL274" s="1" t="s">
        <v>2053</v>
      </c>
      <c r="AM274" s="1" t="s">
        <v>919</v>
      </c>
      <c r="AO274" s="1" t="s">
        <v>919</v>
      </c>
      <c r="AP274" s="1">
        <f>COUNTIF(最終品質見解!$C$13:$C$22,AC274)</f>
        <v>0</v>
      </c>
      <c r="AQ274" s="1" t="s">
        <v>165</v>
      </c>
    </row>
    <row r="275" spans="1:43" ht="15.6">
      <c r="A275" s="1">
        <v>139166</v>
      </c>
      <c r="B275" s="1" t="s">
        <v>904</v>
      </c>
      <c r="C275" s="1" t="s">
        <v>905</v>
      </c>
      <c r="F275" s="1" t="s">
        <v>885</v>
      </c>
      <c r="G275" s="1" t="s">
        <v>906</v>
      </c>
      <c r="H275" s="1" t="s">
        <v>2064</v>
      </c>
      <c r="I275" s="1" t="s">
        <v>1101</v>
      </c>
      <c r="J275" s="1" t="s">
        <v>1101</v>
      </c>
      <c r="K275" s="27">
        <v>45308.705555555556</v>
      </c>
      <c r="N275" s="28">
        <v>45302</v>
      </c>
      <c r="O275" s="28">
        <v>45303</v>
      </c>
      <c r="R275" s="1">
        <v>0</v>
      </c>
      <c r="S275" s="1">
        <v>0</v>
      </c>
      <c r="T275" s="1">
        <v>100</v>
      </c>
      <c r="U275" s="27">
        <v>45302.48541666667</v>
      </c>
      <c r="V275" s="27">
        <v>45308.705555555556</v>
      </c>
      <c r="W275" s="1" t="s">
        <v>1101</v>
      </c>
      <c r="Y275" s="1" t="s">
        <v>2065</v>
      </c>
      <c r="Z275" s="1" t="s">
        <v>962</v>
      </c>
      <c r="AA275" s="28">
        <v>45303</v>
      </c>
      <c r="AB275" s="28">
        <v>45303</v>
      </c>
      <c r="AC275" s="1" t="s">
        <v>90</v>
      </c>
      <c r="AD275" s="1" t="s">
        <v>993</v>
      </c>
      <c r="AF275" s="1" t="s">
        <v>939</v>
      </c>
      <c r="AG275" s="29">
        <v>1</v>
      </c>
      <c r="AH275" s="1" t="s">
        <v>928</v>
      </c>
      <c r="AI275" s="1" t="s">
        <v>928</v>
      </c>
      <c r="AJ275" s="1" t="s">
        <v>929</v>
      </c>
      <c r="AK275" s="1" t="s">
        <v>2052</v>
      </c>
      <c r="AL275" s="1" t="s">
        <v>2053</v>
      </c>
      <c r="AM275" s="1" t="s">
        <v>919</v>
      </c>
      <c r="AO275" s="1" t="s">
        <v>919</v>
      </c>
      <c r="AP275" s="1">
        <f>COUNTIF(最終品質見解!$C$13:$C$22,AC275)</f>
        <v>0</v>
      </c>
      <c r="AQ275" s="1" t="s">
        <v>165</v>
      </c>
    </row>
    <row r="276" spans="1:43" ht="15.6">
      <c r="A276" s="1">
        <v>139165</v>
      </c>
      <c r="B276" s="1" t="s">
        <v>904</v>
      </c>
      <c r="C276" s="1" t="s">
        <v>905</v>
      </c>
      <c r="F276" s="1" t="s">
        <v>885</v>
      </c>
      <c r="G276" s="1" t="s">
        <v>906</v>
      </c>
      <c r="H276" s="1" t="s">
        <v>2066</v>
      </c>
      <c r="I276" s="1" t="s">
        <v>1101</v>
      </c>
      <c r="J276" s="1" t="s">
        <v>1101</v>
      </c>
      <c r="K276" s="27">
        <v>45303.652777777781</v>
      </c>
      <c r="N276" s="28">
        <v>45301</v>
      </c>
      <c r="O276" s="28">
        <v>45302</v>
      </c>
      <c r="R276" s="1">
        <v>0</v>
      </c>
      <c r="S276" s="1">
        <v>0</v>
      </c>
      <c r="T276" s="1">
        <v>100</v>
      </c>
      <c r="U276" s="27">
        <v>45302.477777777778</v>
      </c>
      <c r="V276" s="27">
        <v>45303.652777777781</v>
      </c>
      <c r="W276" s="1" t="s">
        <v>1101</v>
      </c>
      <c r="X276" s="1" t="s">
        <v>2067</v>
      </c>
      <c r="Y276" s="1" t="s">
        <v>2068</v>
      </c>
      <c r="Z276" s="1" t="s">
        <v>962</v>
      </c>
      <c r="AA276" s="28">
        <v>45302</v>
      </c>
      <c r="AB276" s="28">
        <v>45302</v>
      </c>
      <c r="AC276" s="1" t="s">
        <v>94</v>
      </c>
      <c r="AD276" s="1" t="s">
        <v>993</v>
      </c>
      <c r="AF276" s="1" t="s">
        <v>939</v>
      </c>
      <c r="AG276" s="29">
        <v>1</v>
      </c>
      <c r="AH276" s="1" t="s">
        <v>928</v>
      </c>
      <c r="AI276" s="1" t="s">
        <v>928</v>
      </c>
      <c r="AJ276" s="1" t="s">
        <v>929</v>
      </c>
      <c r="AK276" s="1" t="s">
        <v>1966</v>
      </c>
      <c r="AL276" s="1" t="s">
        <v>1966</v>
      </c>
      <c r="AM276" s="1" t="s">
        <v>919</v>
      </c>
      <c r="AO276" s="1" t="s">
        <v>919</v>
      </c>
      <c r="AP276" s="1">
        <f>COUNTIF(最終品質見解!$C$13:$C$22,AC276)</f>
        <v>0</v>
      </c>
      <c r="AQ276" s="1" t="s">
        <v>168</v>
      </c>
    </row>
    <row r="277" spans="1:43" ht="15.6">
      <c r="A277" s="1">
        <v>139111</v>
      </c>
      <c r="B277" s="1" t="s">
        <v>904</v>
      </c>
      <c r="C277" s="1" t="s">
        <v>905</v>
      </c>
      <c r="F277" s="1" t="s">
        <v>885</v>
      </c>
      <c r="G277" s="1" t="s">
        <v>906</v>
      </c>
      <c r="H277" s="1" t="s">
        <v>2069</v>
      </c>
      <c r="I277" s="1" t="s">
        <v>1101</v>
      </c>
      <c r="J277" s="1" t="s">
        <v>1101</v>
      </c>
      <c r="K277" s="27">
        <v>45324.40902777778</v>
      </c>
      <c r="N277" s="28">
        <v>45301</v>
      </c>
      <c r="O277" s="28">
        <v>45302</v>
      </c>
      <c r="R277" s="1">
        <v>0</v>
      </c>
      <c r="S277" s="1">
        <v>0</v>
      </c>
      <c r="T277" s="1">
        <v>100</v>
      </c>
      <c r="U277" s="27">
        <v>45301.713888888888</v>
      </c>
      <c r="V277" s="27">
        <v>45303.667361111111</v>
      </c>
      <c r="W277" s="1" t="s">
        <v>1223</v>
      </c>
      <c r="X277" s="1" t="s">
        <v>2070</v>
      </c>
      <c r="Y277" s="1" t="s">
        <v>2068</v>
      </c>
      <c r="Z277" s="1" t="s">
        <v>962</v>
      </c>
      <c r="AA277" s="28">
        <v>45302</v>
      </c>
      <c r="AB277" s="28">
        <v>45302</v>
      </c>
      <c r="AC277" s="1" t="s">
        <v>94</v>
      </c>
      <c r="AD277" s="1" t="s">
        <v>993</v>
      </c>
      <c r="AF277" s="1" t="s">
        <v>939</v>
      </c>
      <c r="AG277" s="29">
        <v>1</v>
      </c>
      <c r="AH277" s="1" t="s">
        <v>928</v>
      </c>
      <c r="AI277" s="1" t="s">
        <v>928</v>
      </c>
      <c r="AJ277" s="1" t="s">
        <v>929</v>
      </c>
      <c r="AK277" s="1" t="s">
        <v>949</v>
      </c>
      <c r="AL277" s="1" t="s">
        <v>949</v>
      </c>
      <c r="AM277" s="1" t="s">
        <v>919</v>
      </c>
      <c r="AO277" s="1" t="s">
        <v>919</v>
      </c>
      <c r="AP277" s="1">
        <f>COUNTIF(最終品質見解!$C$13:$C$22,AC277)</f>
        <v>0</v>
      </c>
      <c r="AQ277" s="1" t="s">
        <v>168</v>
      </c>
    </row>
    <row r="278" spans="1:43" ht="15.6">
      <c r="A278" s="1">
        <v>139109</v>
      </c>
      <c r="B278" s="1" t="s">
        <v>904</v>
      </c>
      <c r="C278" s="1" t="s">
        <v>905</v>
      </c>
      <c r="F278" s="1" t="s">
        <v>885</v>
      </c>
      <c r="G278" s="1" t="s">
        <v>906</v>
      </c>
      <c r="H278" s="1" t="s">
        <v>2071</v>
      </c>
      <c r="I278" s="1" t="s">
        <v>1101</v>
      </c>
      <c r="J278" s="1" t="s">
        <v>1223</v>
      </c>
      <c r="K278" s="27">
        <v>45301.71597222222</v>
      </c>
      <c r="N278" s="28">
        <v>45301</v>
      </c>
      <c r="O278" s="28">
        <v>45302</v>
      </c>
      <c r="R278" s="1">
        <v>0</v>
      </c>
      <c r="S278" s="1">
        <v>0</v>
      </c>
      <c r="T278" s="1">
        <v>100</v>
      </c>
      <c r="U278" s="27">
        <v>45301.686111111114</v>
      </c>
      <c r="V278" s="27">
        <v>45301.715277777781</v>
      </c>
      <c r="W278" s="1" t="s">
        <v>1101</v>
      </c>
      <c r="Y278" s="1" t="s">
        <v>2072</v>
      </c>
      <c r="Z278" s="1" t="s">
        <v>962</v>
      </c>
      <c r="AA278" s="28">
        <v>45301</v>
      </c>
      <c r="AB278" s="28">
        <v>45301</v>
      </c>
      <c r="AC278" s="1" t="s">
        <v>93</v>
      </c>
      <c r="AD278" s="1" t="s">
        <v>993</v>
      </c>
      <c r="AF278" s="1" t="s">
        <v>939</v>
      </c>
      <c r="AG278" s="29">
        <v>1</v>
      </c>
      <c r="AH278" s="1" t="s">
        <v>928</v>
      </c>
      <c r="AI278" s="1" t="s">
        <v>928</v>
      </c>
      <c r="AJ278" s="1" t="s">
        <v>929</v>
      </c>
      <c r="AK278" s="1" t="s">
        <v>2073</v>
      </c>
      <c r="AL278" s="1" t="s">
        <v>2073</v>
      </c>
      <c r="AM278" s="1" t="s">
        <v>919</v>
      </c>
      <c r="AO278" s="1" t="s">
        <v>919</v>
      </c>
      <c r="AP278" s="1">
        <f>COUNTIF(最終品質見解!$C$13:$C$22,AC278)</f>
        <v>0</v>
      </c>
      <c r="AQ278" s="1" t="s">
        <v>165</v>
      </c>
    </row>
    <row r="279" spans="1:43" ht="15.6">
      <c r="A279" s="1">
        <v>139107</v>
      </c>
      <c r="B279" s="1" t="s">
        <v>904</v>
      </c>
      <c r="C279" s="1" t="s">
        <v>905</v>
      </c>
      <c r="F279" s="1" t="s">
        <v>885</v>
      </c>
      <c r="G279" s="1" t="s">
        <v>906</v>
      </c>
      <c r="H279" s="1" t="s">
        <v>2071</v>
      </c>
      <c r="I279" s="1" t="s">
        <v>1101</v>
      </c>
      <c r="J279" s="1" t="s">
        <v>1223</v>
      </c>
      <c r="K279" s="27">
        <v>45301.71597222222</v>
      </c>
      <c r="N279" s="28">
        <v>45301</v>
      </c>
      <c r="O279" s="28">
        <v>45302</v>
      </c>
      <c r="R279" s="1">
        <v>0</v>
      </c>
      <c r="S279" s="1">
        <v>0</v>
      </c>
      <c r="T279" s="1">
        <v>100</v>
      </c>
      <c r="U279" s="27">
        <v>45301.679861111108</v>
      </c>
      <c r="V279" s="27">
        <v>45301.71597222222</v>
      </c>
      <c r="W279" s="1" t="s">
        <v>1101</v>
      </c>
      <c r="Y279" s="1" t="s">
        <v>2072</v>
      </c>
      <c r="Z279" s="1" t="s">
        <v>962</v>
      </c>
      <c r="AA279" s="28">
        <v>45301</v>
      </c>
      <c r="AB279" s="28">
        <v>45301</v>
      </c>
      <c r="AC279" s="1" t="s">
        <v>93</v>
      </c>
      <c r="AD279" s="1" t="s">
        <v>993</v>
      </c>
      <c r="AF279" s="1" t="s">
        <v>939</v>
      </c>
      <c r="AG279" s="29">
        <v>1</v>
      </c>
      <c r="AH279" s="1" t="s">
        <v>928</v>
      </c>
      <c r="AI279" s="1" t="s">
        <v>928</v>
      </c>
      <c r="AJ279" s="1" t="s">
        <v>929</v>
      </c>
      <c r="AK279" s="1" t="s">
        <v>2073</v>
      </c>
      <c r="AL279" s="1" t="s">
        <v>2073</v>
      </c>
      <c r="AM279" s="1" t="s">
        <v>919</v>
      </c>
      <c r="AO279" s="1" t="s">
        <v>919</v>
      </c>
      <c r="AP279" s="1">
        <f>COUNTIF(最終品質見解!$C$13:$C$22,AC279)</f>
        <v>0</v>
      </c>
      <c r="AQ279" s="1" t="s">
        <v>180</v>
      </c>
    </row>
    <row r="280" spans="1:43" ht="15.6">
      <c r="A280" s="1">
        <v>139051</v>
      </c>
      <c r="B280" s="1" t="s">
        <v>904</v>
      </c>
      <c r="C280" s="1" t="s">
        <v>905</v>
      </c>
      <c r="F280" s="1" t="s">
        <v>885</v>
      </c>
      <c r="G280" s="1" t="s">
        <v>1042</v>
      </c>
      <c r="H280" s="1" t="s">
        <v>2074</v>
      </c>
      <c r="I280" s="1" t="s">
        <v>1101</v>
      </c>
      <c r="J280" s="1" t="s">
        <v>1928</v>
      </c>
      <c r="K280" s="27">
        <v>45324.411111111112</v>
      </c>
      <c r="N280" s="28">
        <v>45301</v>
      </c>
      <c r="O280" s="28">
        <v>45301</v>
      </c>
      <c r="R280" s="1">
        <v>0</v>
      </c>
      <c r="S280" s="1">
        <v>0</v>
      </c>
      <c r="T280" s="1">
        <v>100</v>
      </c>
      <c r="U280" s="27">
        <v>45301.59652777778</v>
      </c>
      <c r="V280" s="27">
        <v>45310.645833333336</v>
      </c>
      <c r="W280" s="1" t="s">
        <v>1223</v>
      </c>
      <c r="Y280" s="1" t="s">
        <v>2075</v>
      </c>
      <c r="Z280" s="1" t="s">
        <v>962</v>
      </c>
      <c r="AA280" s="28">
        <v>45301</v>
      </c>
      <c r="AB280" s="28">
        <v>45310</v>
      </c>
      <c r="AC280" s="1" t="s">
        <v>93</v>
      </c>
      <c r="AD280" s="1" t="s">
        <v>993</v>
      </c>
      <c r="AF280" s="1" t="s">
        <v>939</v>
      </c>
      <c r="AG280" s="29">
        <v>1</v>
      </c>
      <c r="AH280" s="1" t="s">
        <v>994</v>
      </c>
      <c r="AI280" s="1" t="s">
        <v>928</v>
      </c>
      <c r="AJ280" s="1" t="s">
        <v>929</v>
      </c>
      <c r="AK280" s="1" t="s">
        <v>2076</v>
      </c>
      <c r="AL280" s="1" t="s">
        <v>2077</v>
      </c>
      <c r="AM280" s="1" t="s">
        <v>919</v>
      </c>
      <c r="AO280" s="1" t="s">
        <v>919</v>
      </c>
      <c r="AP280" s="1">
        <f>COUNTIF(最終品質見解!$C$13:$C$22,AC280)</f>
        <v>0</v>
      </c>
      <c r="AQ280" s="1" t="s">
        <v>168</v>
      </c>
    </row>
    <row r="281" spans="1:43" ht="15.6">
      <c r="A281" s="1">
        <v>139032</v>
      </c>
      <c r="B281" s="1" t="s">
        <v>904</v>
      </c>
      <c r="C281" s="1" t="s">
        <v>905</v>
      </c>
      <c r="F281" s="1" t="s">
        <v>885</v>
      </c>
      <c r="G281" s="1" t="s">
        <v>1042</v>
      </c>
      <c r="H281" s="1" t="s">
        <v>2078</v>
      </c>
      <c r="I281" s="1" t="s">
        <v>1101</v>
      </c>
      <c r="J281" s="1" t="s">
        <v>1101</v>
      </c>
      <c r="K281" s="27">
        <v>45303.647222222222</v>
      </c>
      <c r="N281" s="28">
        <v>45301</v>
      </c>
      <c r="O281" s="28">
        <v>45301</v>
      </c>
      <c r="R281" s="1">
        <v>0</v>
      </c>
      <c r="S281" s="1">
        <v>0</v>
      </c>
      <c r="T281" s="1">
        <v>100</v>
      </c>
      <c r="U281" s="27">
        <v>45301.49722222222</v>
      </c>
      <c r="V281" s="27">
        <v>45303.647222222222</v>
      </c>
      <c r="W281" s="1" t="s">
        <v>1101</v>
      </c>
      <c r="Y281" s="1" t="s">
        <v>2079</v>
      </c>
      <c r="Z281" s="1" t="s">
        <v>962</v>
      </c>
      <c r="AA281" s="28">
        <v>45301</v>
      </c>
      <c r="AB281" s="28">
        <v>45301</v>
      </c>
      <c r="AC281" s="1" t="s">
        <v>93</v>
      </c>
      <c r="AD281" s="1" t="s">
        <v>983</v>
      </c>
      <c r="AF281" s="1" t="s">
        <v>939</v>
      </c>
      <c r="AG281" s="29">
        <v>1</v>
      </c>
      <c r="AH281" s="1" t="s">
        <v>994</v>
      </c>
      <c r="AI281" s="1" t="s">
        <v>928</v>
      </c>
      <c r="AJ281" s="1" t="s">
        <v>929</v>
      </c>
      <c r="AK281" s="1" t="s">
        <v>1966</v>
      </c>
      <c r="AL281" s="1" t="s">
        <v>1966</v>
      </c>
      <c r="AM281" s="1" t="s">
        <v>919</v>
      </c>
      <c r="AO281" s="1" t="s">
        <v>919</v>
      </c>
      <c r="AP281" s="1">
        <f>COUNTIF(最終品質見解!$C$13:$C$22,AC281)</f>
        <v>0</v>
      </c>
      <c r="AQ281" s="1" t="s">
        <v>169</v>
      </c>
    </row>
    <row r="282" spans="1:43" ht="15.6">
      <c r="A282" s="1">
        <v>138999</v>
      </c>
      <c r="B282" s="1" t="s">
        <v>904</v>
      </c>
      <c r="C282" s="1" t="s">
        <v>905</v>
      </c>
      <c r="F282" s="1" t="s">
        <v>885</v>
      </c>
      <c r="G282" s="1" t="s">
        <v>906</v>
      </c>
      <c r="H282" s="1" t="s">
        <v>2080</v>
      </c>
      <c r="I282" s="1" t="s">
        <v>1101</v>
      </c>
      <c r="J282" s="1" t="s">
        <v>1101</v>
      </c>
      <c r="K282" s="27">
        <v>45308.704861111109</v>
      </c>
      <c r="N282" s="28">
        <v>45301</v>
      </c>
      <c r="O282" s="28">
        <v>45307</v>
      </c>
      <c r="P282" s="1">
        <v>2</v>
      </c>
      <c r="Q282" s="1">
        <v>2</v>
      </c>
      <c r="R282" s="1">
        <v>0</v>
      </c>
      <c r="S282" s="1">
        <v>0</v>
      </c>
      <c r="T282" s="1">
        <v>100</v>
      </c>
      <c r="U282" s="27">
        <v>45301.438888888886</v>
      </c>
      <c r="V282" s="27">
        <v>45308.704861111109</v>
      </c>
      <c r="W282" s="1" t="s">
        <v>1101</v>
      </c>
      <c r="Y282" s="1" t="s">
        <v>2081</v>
      </c>
      <c r="Z282" s="1" t="s">
        <v>962</v>
      </c>
      <c r="AA282" s="28">
        <v>45301</v>
      </c>
      <c r="AB282" s="28">
        <v>45301</v>
      </c>
      <c r="AC282" s="1" t="s">
        <v>93</v>
      </c>
      <c r="AD282" s="1" t="s">
        <v>983</v>
      </c>
      <c r="AF282" s="1" t="s">
        <v>939</v>
      </c>
      <c r="AG282" s="29">
        <v>1</v>
      </c>
      <c r="AH282" s="1" t="s">
        <v>994</v>
      </c>
      <c r="AI282" s="1" t="s">
        <v>1039</v>
      </c>
      <c r="AJ282" s="1" t="s">
        <v>929</v>
      </c>
      <c r="AK282" s="1" t="s">
        <v>1966</v>
      </c>
      <c r="AL282" s="1" t="s">
        <v>1966</v>
      </c>
      <c r="AM282" s="1" t="s">
        <v>919</v>
      </c>
      <c r="AO282" s="1" t="s">
        <v>919</v>
      </c>
      <c r="AP282" s="1">
        <f>COUNTIF(最終品質見解!$C$13:$C$22,AC282)</f>
        <v>0</v>
      </c>
      <c r="AQ282" s="1" t="s">
        <v>169</v>
      </c>
    </row>
    <row r="283" spans="1:43" ht="15.6">
      <c r="A283" s="1">
        <v>138998</v>
      </c>
      <c r="B283" s="1" t="s">
        <v>904</v>
      </c>
      <c r="C283" s="1" t="s">
        <v>905</v>
      </c>
      <c r="F283" s="1" t="s">
        <v>885</v>
      </c>
      <c r="G283" s="1" t="s">
        <v>906</v>
      </c>
      <c r="H283" s="1" t="s">
        <v>2082</v>
      </c>
      <c r="I283" s="1" t="s">
        <v>921</v>
      </c>
      <c r="J283" s="1" t="s">
        <v>1928</v>
      </c>
      <c r="K283" s="27">
        <v>45345.707638888889</v>
      </c>
      <c r="N283" s="28">
        <v>45301</v>
      </c>
      <c r="O283" s="28">
        <v>45307</v>
      </c>
      <c r="P283" s="1">
        <v>4</v>
      </c>
      <c r="Q283" s="1">
        <v>4</v>
      </c>
      <c r="R283" s="1">
        <v>2</v>
      </c>
      <c r="S283" s="1">
        <v>2</v>
      </c>
      <c r="T283" s="1">
        <v>100</v>
      </c>
      <c r="U283" s="27">
        <v>45301.425694444442</v>
      </c>
      <c r="V283" s="27">
        <v>45345.707638888889</v>
      </c>
      <c r="W283" s="1" t="s">
        <v>922</v>
      </c>
      <c r="Y283" s="1" t="s">
        <v>2083</v>
      </c>
      <c r="Z283" s="1" t="s">
        <v>962</v>
      </c>
      <c r="AA283" s="28">
        <v>45301</v>
      </c>
      <c r="AB283" s="28">
        <v>45301</v>
      </c>
      <c r="AC283" s="1" t="s">
        <v>106</v>
      </c>
      <c r="AD283" s="1" t="s">
        <v>993</v>
      </c>
      <c r="AF283" s="1" t="s">
        <v>939</v>
      </c>
      <c r="AG283" s="29">
        <v>1</v>
      </c>
      <c r="AH283" s="1" t="s">
        <v>914</v>
      </c>
      <c r="AI283" s="1" t="s">
        <v>1039</v>
      </c>
      <c r="AJ283" s="1" t="s">
        <v>929</v>
      </c>
      <c r="AK283" s="1" t="s">
        <v>2084</v>
      </c>
      <c r="AL283" s="1" t="s">
        <v>2085</v>
      </c>
      <c r="AM283" s="1" t="s">
        <v>919</v>
      </c>
      <c r="AO283" s="1" t="s">
        <v>919</v>
      </c>
      <c r="AP283" s="1">
        <f>COUNTIF(最終品質見解!$C$13:$C$22,AC283)</f>
        <v>0</v>
      </c>
      <c r="AQ283" s="1" t="s">
        <v>165</v>
      </c>
    </row>
    <row r="284" spans="1:43" ht="15.6">
      <c r="A284" s="1">
        <v>138941</v>
      </c>
      <c r="B284" s="1" t="s">
        <v>904</v>
      </c>
      <c r="C284" s="1" t="s">
        <v>905</v>
      </c>
      <c r="F284" s="1" t="s">
        <v>885</v>
      </c>
      <c r="G284" s="1" t="s">
        <v>906</v>
      </c>
      <c r="H284" s="1" t="s">
        <v>2086</v>
      </c>
      <c r="I284" s="1" t="s">
        <v>1101</v>
      </c>
      <c r="J284" s="1" t="s">
        <v>1101</v>
      </c>
      <c r="K284" s="27">
        <v>45322.607638888891</v>
      </c>
      <c r="N284" s="28">
        <v>45300</v>
      </c>
      <c r="O284" s="28">
        <v>45301</v>
      </c>
      <c r="R284" s="1">
        <v>0</v>
      </c>
      <c r="S284" s="1">
        <v>0</v>
      </c>
      <c r="T284" s="1">
        <v>100</v>
      </c>
      <c r="U284" s="27">
        <v>45300.71597222222</v>
      </c>
      <c r="V284" s="27">
        <v>45322.607638888891</v>
      </c>
      <c r="W284" s="1" t="s">
        <v>1101</v>
      </c>
      <c r="Y284" s="1" t="s">
        <v>2087</v>
      </c>
      <c r="Z284" s="1" t="s">
        <v>962</v>
      </c>
      <c r="AA284" s="28">
        <v>45300</v>
      </c>
      <c r="AB284" s="28">
        <v>45300</v>
      </c>
      <c r="AC284" s="1" t="s">
        <v>38</v>
      </c>
      <c r="AD284" s="1" t="s">
        <v>993</v>
      </c>
      <c r="AF284" s="1" t="s">
        <v>939</v>
      </c>
      <c r="AG284" s="29">
        <v>1</v>
      </c>
      <c r="AH284" s="1" t="s">
        <v>947</v>
      </c>
      <c r="AI284" s="1" t="s">
        <v>915</v>
      </c>
      <c r="AJ284" s="1" t="s">
        <v>929</v>
      </c>
      <c r="AK284" s="1" t="s">
        <v>2088</v>
      </c>
      <c r="AL284" s="1" t="s">
        <v>2089</v>
      </c>
      <c r="AM284" s="1" t="s">
        <v>919</v>
      </c>
      <c r="AO284" s="1" t="s">
        <v>919</v>
      </c>
      <c r="AP284" s="1">
        <f>COUNTIF(最終品質見解!$C$13:$C$22,AC284)</f>
        <v>0</v>
      </c>
      <c r="AQ284" s="1" t="s">
        <v>165</v>
      </c>
    </row>
    <row r="285" spans="1:43" ht="15.6">
      <c r="A285" s="1">
        <v>138939</v>
      </c>
      <c r="B285" s="1" t="s">
        <v>904</v>
      </c>
      <c r="C285" s="1" t="s">
        <v>905</v>
      </c>
      <c r="F285" s="1" t="s">
        <v>885</v>
      </c>
      <c r="G285" s="1" t="s">
        <v>906</v>
      </c>
      <c r="H285" s="1" t="s">
        <v>2090</v>
      </c>
      <c r="I285" s="1" t="s">
        <v>1101</v>
      </c>
      <c r="J285" s="1" t="s">
        <v>1101</v>
      </c>
      <c r="K285" s="27">
        <v>45301.744444444441</v>
      </c>
      <c r="N285" s="28">
        <v>45300</v>
      </c>
      <c r="O285" s="28">
        <v>45301</v>
      </c>
      <c r="R285" s="1">
        <v>0</v>
      </c>
      <c r="S285" s="1">
        <v>0</v>
      </c>
      <c r="T285" s="1">
        <v>100</v>
      </c>
      <c r="U285" s="27">
        <v>45300.695833333331</v>
      </c>
      <c r="V285" s="27">
        <v>45301.744444444441</v>
      </c>
      <c r="W285" s="1" t="s">
        <v>1101</v>
      </c>
      <c r="Z285" s="1" t="s">
        <v>962</v>
      </c>
      <c r="AA285" s="28">
        <v>45300</v>
      </c>
      <c r="AB285" s="28">
        <v>45300</v>
      </c>
      <c r="AC285" s="1" t="s">
        <v>96</v>
      </c>
      <c r="AD285" s="1" t="s">
        <v>993</v>
      </c>
      <c r="AF285" s="1" t="s">
        <v>939</v>
      </c>
      <c r="AG285" s="29">
        <v>1</v>
      </c>
      <c r="AH285" s="1" t="s">
        <v>928</v>
      </c>
      <c r="AI285" s="1" t="s">
        <v>928</v>
      </c>
      <c r="AJ285" s="1" t="s">
        <v>929</v>
      </c>
      <c r="AK285" s="1" t="s">
        <v>1966</v>
      </c>
      <c r="AL285" s="1" t="s">
        <v>1966</v>
      </c>
      <c r="AM285" s="1" t="s">
        <v>919</v>
      </c>
      <c r="AO285" s="1" t="s">
        <v>919</v>
      </c>
      <c r="AP285" s="1">
        <f>COUNTIF(最終品質見解!$C$13:$C$22,AC285)</f>
        <v>0</v>
      </c>
      <c r="AQ285" s="1" t="s">
        <v>174</v>
      </c>
    </row>
    <row r="286" spans="1:43" ht="15.6">
      <c r="A286" s="1">
        <v>138935</v>
      </c>
      <c r="B286" s="1" t="s">
        <v>904</v>
      </c>
      <c r="C286" s="1" t="s">
        <v>905</v>
      </c>
      <c r="F286" s="1" t="s">
        <v>885</v>
      </c>
      <c r="G286" s="1" t="s">
        <v>906</v>
      </c>
      <c r="H286" s="1" t="s">
        <v>2091</v>
      </c>
      <c r="I286" s="1" t="s">
        <v>1101</v>
      </c>
      <c r="J286" s="1" t="s">
        <v>1101</v>
      </c>
      <c r="K286" s="27">
        <v>45303.640972222223</v>
      </c>
      <c r="N286" s="28">
        <v>45300</v>
      </c>
      <c r="O286" s="28">
        <v>45301</v>
      </c>
      <c r="R286" s="1">
        <v>0</v>
      </c>
      <c r="S286" s="1">
        <v>0</v>
      </c>
      <c r="T286" s="1">
        <v>100</v>
      </c>
      <c r="U286" s="27">
        <v>45300.686111111114</v>
      </c>
      <c r="V286" s="27">
        <v>45303.640972222223</v>
      </c>
      <c r="W286" s="1" t="s">
        <v>1101</v>
      </c>
      <c r="Y286" s="1" t="s">
        <v>2092</v>
      </c>
      <c r="Z286" s="1" t="s">
        <v>962</v>
      </c>
      <c r="AA286" s="28">
        <v>45300</v>
      </c>
      <c r="AB286" s="28">
        <v>45300</v>
      </c>
      <c r="AC286" s="1" t="s">
        <v>96</v>
      </c>
      <c r="AD286" s="1" t="s">
        <v>993</v>
      </c>
      <c r="AF286" s="1" t="s">
        <v>939</v>
      </c>
      <c r="AG286" s="29">
        <v>1</v>
      </c>
      <c r="AH286" s="1" t="s">
        <v>928</v>
      </c>
      <c r="AI286" s="1" t="s">
        <v>928</v>
      </c>
      <c r="AJ286" s="1" t="s">
        <v>929</v>
      </c>
      <c r="AK286" s="1" t="s">
        <v>1966</v>
      </c>
      <c r="AL286" s="1" t="s">
        <v>1966</v>
      </c>
      <c r="AM286" s="1" t="s">
        <v>919</v>
      </c>
      <c r="AO286" s="1" t="s">
        <v>919</v>
      </c>
      <c r="AP286" s="1">
        <f>COUNTIF(最終品質見解!$C$13:$C$22,AC286)</f>
        <v>0</v>
      </c>
      <c r="AQ286" s="1" t="s">
        <v>169</v>
      </c>
    </row>
    <row r="287" spans="1:43" ht="15.6">
      <c r="A287" s="1">
        <v>138933</v>
      </c>
      <c r="B287" s="1" t="s">
        <v>904</v>
      </c>
      <c r="C287" s="1" t="s">
        <v>905</v>
      </c>
      <c r="F287" s="1" t="s">
        <v>885</v>
      </c>
      <c r="G287" s="1" t="s">
        <v>906</v>
      </c>
      <c r="H287" s="1" t="s">
        <v>2093</v>
      </c>
      <c r="I287" s="1" t="s">
        <v>1101</v>
      </c>
      <c r="J287" s="1" t="s">
        <v>1101</v>
      </c>
      <c r="K287" s="27">
        <v>45301.744444444441</v>
      </c>
      <c r="N287" s="28">
        <v>45300</v>
      </c>
      <c r="O287" s="28">
        <v>45301</v>
      </c>
      <c r="R287" s="1">
        <v>0</v>
      </c>
      <c r="S287" s="1">
        <v>0</v>
      </c>
      <c r="T287" s="1">
        <v>100</v>
      </c>
      <c r="U287" s="27">
        <v>45300.677083333336</v>
      </c>
      <c r="V287" s="27">
        <v>45301.744444444441</v>
      </c>
      <c r="W287" s="1" t="s">
        <v>1101</v>
      </c>
      <c r="Y287" s="1" t="s">
        <v>2092</v>
      </c>
      <c r="Z287" s="1" t="s">
        <v>962</v>
      </c>
      <c r="AA287" s="28">
        <v>45300</v>
      </c>
      <c r="AB287" s="28">
        <v>45300</v>
      </c>
      <c r="AC287" s="1" t="s">
        <v>96</v>
      </c>
      <c r="AD287" s="1" t="s">
        <v>993</v>
      </c>
      <c r="AF287" s="1" t="s">
        <v>939</v>
      </c>
      <c r="AG287" s="29">
        <v>1</v>
      </c>
      <c r="AH287" s="1" t="s">
        <v>928</v>
      </c>
      <c r="AI287" s="1" t="s">
        <v>928</v>
      </c>
      <c r="AJ287" s="1" t="s">
        <v>929</v>
      </c>
      <c r="AK287" s="1" t="s">
        <v>1966</v>
      </c>
      <c r="AL287" s="1" t="s">
        <v>1966</v>
      </c>
      <c r="AM287" s="1" t="s">
        <v>919</v>
      </c>
      <c r="AO287" s="1" t="s">
        <v>919</v>
      </c>
      <c r="AP287" s="1">
        <f>COUNTIF(最終品質見解!$C$13:$C$22,AC287)</f>
        <v>0</v>
      </c>
      <c r="AQ287" s="1" t="s">
        <v>168</v>
      </c>
    </row>
    <row r="288" spans="1:43" ht="15.6">
      <c r="A288" s="1">
        <v>138925</v>
      </c>
      <c r="B288" s="1" t="s">
        <v>904</v>
      </c>
      <c r="C288" s="1" t="s">
        <v>905</v>
      </c>
      <c r="F288" s="1" t="s">
        <v>885</v>
      </c>
      <c r="G288" s="1" t="s">
        <v>1042</v>
      </c>
      <c r="H288" s="1" t="s">
        <v>2094</v>
      </c>
      <c r="I288" s="1" t="s">
        <v>1101</v>
      </c>
      <c r="J288" s="1" t="s">
        <v>1101</v>
      </c>
      <c r="K288" s="27">
        <v>45301.745833333334</v>
      </c>
      <c r="N288" s="28">
        <v>45300</v>
      </c>
      <c r="O288" s="28">
        <v>45301</v>
      </c>
      <c r="R288" s="1">
        <v>0</v>
      </c>
      <c r="S288" s="1">
        <v>0</v>
      </c>
      <c r="T288" s="1">
        <v>100</v>
      </c>
      <c r="U288" s="27">
        <v>45300.63958333333</v>
      </c>
      <c r="V288" s="27">
        <v>45301.745833333334</v>
      </c>
      <c r="W288" s="1" t="s">
        <v>1101</v>
      </c>
      <c r="Y288" s="1" t="s">
        <v>2095</v>
      </c>
      <c r="Z288" s="1" t="s">
        <v>962</v>
      </c>
      <c r="AA288" s="28">
        <v>45300</v>
      </c>
      <c r="AB288" s="28">
        <v>45300</v>
      </c>
      <c r="AC288" s="1" t="s">
        <v>96</v>
      </c>
      <c r="AD288" s="1" t="s">
        <v>993</v>
      </c>
      <c r="AF288" s="1" t="s">
        <v>939</v>
      </c>
      <c r="AG288" s="29">
        <v>1</v>
      </c>
      <c r="AH288" s="1" t="s">
        <v>914</v>
      </c>
      <c r="AI288" s="1" t="s">
        <v>928</v>
      </c>
      <c r="AJ288" s="1" t="s">
        <v>929</v>
      </c>
      <c r="AK288" s="1" t="s">
        <v>1966</v>
      </c>
      <c r="AL288" s="1" t="s">
        <v>1966</v>
      </c>
      <c r="AM288" s="1" t="s">
        <v>919</v>
      </c>
      <c r="AO288" s="1" t="s">
        <v>919</v>
      </c>
      <c r="AP288" s="1">
        <f>COUNTIF(最終品質見解!$C$13:$C$22,AC288)</f>
        <v>0</v>
      </c>
      <c r="AQ288" s="1" t="s">
        <v>173</v>
      </c>
    </row>
    <row r="289" spans="1:43" ht="15.6">
      <c r="A289" s="1">
        <v>138825</v>
      </c>
      <c r="B289" s="1" t="s">
        <v>904</v>
      </c>
      <c r="C289" s="1" t="s">
        <v>905</v>
      </c>
      <c r="F289" s="1" t="s">
        <v>885</v>
      </c>
      <c r="G289" s="1" t="s">
        <v>906</v>
      </c>
      <c r="H289" s="1" t="s">
        <v>2096</v>
      </c>
      <c r="I289" s="1" t="s">
        <v>1101</v>
      </c>
      <c r="J289" s="1" t="s">
        <v>1101</v>
      </c>
      <c r="K289" s="27">
        <v>45303.614583333336</v>
      </c>
      <c r="N289" s="28">
        <v>45299</v>
      </c>
      <c r="O289" s="28">
        <v>45300</v>
      </c>
      <c r="R289" s="1">
        <v>0</v>
      </c>
      <c r="S289" s="1">
        <v>0</v>
      </c>
      <c r="T289" s="1">
        <v>100</v>
      </c>
      <c r="U289" s="27">
        <v>45299.640972222223</v>
      </c>
      <c r="V289" s="27">
        <v>45303.614583333336</v>
      </c>
      <c r="W289" s="1" t="s">
        <v>1101</v>
      </c>
      <c r="Y289" s="1" t="s">
        <v>2097</v>
      </c>
      <c r="Z289" s="1" t="s">
        <v>962</v>
      </c>
      <c r="AA289" s="28">
        <v>45300</v>
      </c>
      <c r="AB289" s="28">
        <v>45300</v>
      </c>
      <c r="AC289" s="1" t="s">
        <v>88</v>
      </c>
      <c r="AD289" s="1" t="s">
        <v>993</v>
      </c>
      <c r="AF289" s="1" t="s">
        <v>939</v>
      </c>
      <c r="AG289" s="29">
        <v>1</v>
      </c>
      <c r="AH289" s="1" t="s">
        <v>914</v>
      </c>
      <c r="AI289" s="1" t="s">
        <v>928</v>
      </c>
      <c r="AJ289" s="1" t="s">
        <v>929</v>
      </c>
      <c r="AK289" s="1" t="s">
        <v>1966</v>
      </c>
      <c r="AL289" s="1" t="s">
        <v>1966</v>
      </c>
      <c r="AM289" s="1" t="s">
        <v>919</v>
      </c>
      <c r="AO289" s="1" t="s">
        <v>919</v>
      </c>
      <c r="AP289" s="1">
        <f>COUNTIF(最終品質見解!$C$13:$C$22,AC289)</f>
        <v>0</v>
      </c>
      <c r="AQ289" s="1" t="s">
        <v>165</v>
      </c>
    </row>
    <row r="290" spans="1:43" ht="15.6">
      <c r="A290" s="1">
        <v>138812</v>
      </c>
      <c r="B290" s="1" t="s">
        <v>904</v>
      </c>
      <c r="C290" s="1" t="s">
        <v>905</v>
      </c>
      <c r="F290" s="1" t="s">
        <v>885</v>
      </c>
      <c r="G290" s="1" t="s">
        <v>1836</v>
      </c>
      <c r="H290" s="1" t="s">
        <v>2098</v>
      </c>
      <c r="I290" s="1" t="s">
        <v>1101</v>
      </c>
      <c r="J290" s="1" t="s">
        <v>1101</v>
      </c>
      <c r="K290" s="27">
        <v>45308.472222222219</v>
      </c>
      <c r="N290" s="28">
        <v>45296</v>
      </c>
      <c r="O290" s="28">
        <v>45301</v>
      </c>
      <c r="R290" s="1">
        <v>0</v>
      </c>
      <c r="S290" s="1">
        <v>0</v>
      </c>
      <c r="T290" s="1">
        <v>100</v>
      </c>
      <c r="U290" s="27">
        <v>45299.493055555555</v>
      </c>
      <c r="V290" s="27">
        <v>45308.472222222219</v>
      </c>
      <c r="W290" s="1" t="s">
        <v>1101</v>
      </c>
      <c r="Z290" s="1" t="s">
        <v>911</v>
      </c>
      <c r="AA290" s="28">
        <v>45296</v>
      </c>
      <c r="AB290" s="28">
        <v>45296</v>
      </c>
      <c r="AC290" s="1" t="s">
        <v>87</v>
      </c>
      <c r="AD290" s="1" t="s">
        <v>983</v>
      </c>
      <c r="AF290" s="1" t="s">
        <v>939</v>
      </c>
      <c r="AG290" s="29">
        <v>1</v>
      </c>
      <c r="AH290" s="1" t="s">
        <v>928</v>
      </c>
      <c r="AI290" s="1" t="s">
        <v>928</v>
      </c>
      <c r="AJ290" s="1" t="s">
        <v>929</v>
      </c>
      <c r="AK290" s="1" t="s">
        <v>2099</v>
      </c>
      <c r="AL290" s="1" t="s">
        <v>2099</v>
      </c>
      <c r="AM290" s="1" t="s">
        <v>919</v>
      </c>
      <c r="AO290" s="1" t="s">
        <v>919</v>
      </c>
      <c r="AP290" s="1">
        <f>COUNTIF(最終品質見解!$C$13:$C$22,AC290)</f>
        <v>0</v>
      </c>
      <c r="AQ290" s="1" t="s">
        <v>168</v>
      </c>
    </row>
    <row r="291" spans="1:43" ht="15.6">
      <c r="A291" s="1">
        <v>138785</v>
      </c>
      <c r="B291" s="1" t="s">
        <v>904</v>
      </c>
      <c r="C291" s="1" t="s">
        <v>905</v>
      </c>
      <c r="F291" s="1" t="s">
        <v>885</v>
      </c>
      <c r="G291" s="1" t="s">
        <v>906</v>
      </c>
      <c r="H291" s="1" t="s">
        <v>2100</v>
      </c>
      <c r="I291" s="1" t="s">
        <v>1101</v>
      </c>
      <c r="J291" s="1" t="s">
        <v>1101</v>
      </c>
      <c r="K291" s="27">
        <v>45316.4</v>
      </c>
      <c r="N291" s="28">
        <v>45296</v>
      </c>
      <c r="O291" s="28">
        <v>45299</v>
      </c>
      <c r="P291" s="1">
        <v>0.5</v>
      </c>
      <c r="Q291" s="1">
        <v>0.5</v>
      </c>
      <c r="R291" s="1">
        <v>0</v>
      </c>
      <c r="S291" s="1">
        <v>0</v>
      </c>
      <c r="T291" s="1">
        <v>100</v>
      </c>
      <c r="U291" s="27">
        <v>45296.703472222223</v>
      </c>
      <c r="V291" s="27">
        <v>45316.4</v>
      </c>
      <c r="W291" s="1" t="s">
        <v>1101</v>
      </c>
      <c r="Y291" s="1" t="s">
        <v>2101</v>
      </c>
      <c r="Z291" s="1" t="s">
        <v>962</v>
      </c>
      <c r="AA291" s="28">
        <v>45308</v>
      </c>
      <c r="AB291" s="28">
        <v>45308</v>
      </c>
      <c r="AC291" s="1" t="s">
        <v>115</v>
      </c>
      <c r="AD291" s="1" t="s">
        <v>993</v>
      </c>
      <c r="AF291" s="1" t="s">
        <v>939</v>
      </c>
      <c r="AG291" s="29">
        <v>1</v>
      </c>
      <c r="AH291" s="1" t="s">
        <v>994</v>
      </c>
      <c r="AI291" s="1" t="s">
        <v>928</v>
      </c>
      <c r="AJ291" s="1" t="s">
        <v>929</v>
      </c>
      <c r="AK291" s="1" t="s">
        <v>1966</v>
      </c>
      <c r="AL291" s="1" t="s">
        <v>1966</v>
      </c>
      <c r="AM291" s="1" t="s">
        <v>919</v>
      </c>
      <c r="AO291" s="1" t="s">
        <v>919</v>
      </c>
      <c r="AP291" s="1">
        <f>COUNTIF(最終品質見解!$C$13:$C$22,AC291)</f>
        <v>0</v>
      </c>
      <c r="AQ291" s="1" t="s">
        <v>169</v>
      </c>
    </row>
    <row r="292" spans="1:43" ht="15.6">
      <c r="A292" s="1">
        <v>138781</v>
      </c>
      <c r="B292" s="1" t="s">
        <v>904</v>
      </c>
      <c r="C292" s="1" t="s">
        <v>905</v>
      </c>
      <c r="F292" s="1" t="s">
        <v>885</v>
      </c>
      <c r="G292" s="1" t="s">
        <v>906</v>
      </c>
      <c r="H292" s="1" t="s">
        <v>2102</v>
      </c>
      <c r="I292" s="1" t="s">
        <v>1101</v>
      </c>
      <c r="J292" s="1" t="s">
        <v>1101</v>
      </c>
      <c r="K292" s="27">
        <v>45322.459722222222</v>
      </c>
      <c r="N292" s="28">
        <v>45296</v>
      </c>
      <c r="O292" s="28">
        <v>45299</v>
      </c>
      <c r="P292" s="1">
        <v>0.5</v>
      </c>
      <c r="Q292" s="1">
        <v>0.5</v>
      </c>
      <c r="R292" s="1">
        <v>0</v>
      </c>
      <c r="S292" s="1">
        <v>0</v>
      </c>
      <c r="T292" s="1">
        <v>100</v>
      </c>
      <c r="U292" s="27">
        <v>45296.636111111111</v>
      </c>
      <c r="V292" s="27">
        <v>45322.459722222222</v>
      </c>
      <c r="W292" s="1" t="s">
        <v>1101</v>
      </c>
      <c r="Y292" s="1" t="s">
        <v>2103</v>
      </c>
      <c r="Z292" s="1" t="s">
        <v>962</v>
      </c>
      <c r="AA292" s="28">
        <v>45308</v>
      </c>
      <c r="AB292" s="28">
        <v>45308</v>
      </c>
      <c r="AC292" s="1" t="s">
        <v>115</v>
      </c>
      <c r="AD292" s="1" t="s">
        <v>993</v>
      </c>
      <c r="AF292" s="1" t="s">
        <v>939</v>
      </c>
      <c r="AG292" s="29">
        <v>1</v>
      </c>
      <c r="AH292" s="1" t="s">
        <v>994</v>
      </c>
      <c r="AI292" s="1" t="s">
        <v>928</v>
      </c>
      <c r="AJ292" s="1" t="s">
        <v>929</v>
      </c>
      <c r="AK292" s="1" t="s">
        <v>1966</v>
      </c>
      <c r="AL292" s="1" t="s">
        <v>1966</v>
      </c>
      <c r="AM292" s="1" t="s">
        <v>919</v>
      </c>
      <c r="AO292" s="1" t="s">
        <v>919</v>
      </c>
      <c r="AP292" s="1">
        <f>COUNTIF(最終品質見解!$C$13:$C$22,AC292)</f>
        <v>0</v>
      </c>
      <c r="AQ292" s="1" t="s">
        <v>169</v>
      </c>
    </row>
    <row r="293" spans="1:43" ht="15.6">
      <c r="A293" s="1">
        <v>138780</v>
      </c>
      <c r="B293" s="1" t="s">
        <v>904</v>
      </c>
      <c r="C293" s="1" t="s">
        <v>905</v>
      </c>
      <c r="F293" s="1" t="s">
        <v>885</v>
      </c>
      <c r="G293" s="1" t="s">
        <v>906</v>
      </c>
      <c r="H293" s="1" t="s">
        <v>2104</v>
      </c>
      <c r="I293" s="1" t="s">
        <v>922</v>
      </c>
      <c r="J293" s="1" t="s">
        <v>922</v>
      </c>
      <c r="K293" s="27">
        <v>45322.393055555556</v>
      </c>
      <c r="M293" s="1" t="s">
        <v>1350</v>
      </c>
      <c r="N293" s="28">
        <v>45296</v>
      </c>
      <c r="O293" s="28">
        <v>45306</v>
      </c>
      <c r="R293" s="1">
        <v>0</v>
      </c>
      <c r="S293" s="1">
        <v>0</v>
      </c>
      <c r="T293" s="1">
        <v>100</v>
      </c>
      <c r="U293" s="27">
        <v>45296.626388888886</v>
      </c>
      <c r="V293" s="27">
        <v>45322.393055555556</v>
      </c>
      <c r="W293" s="1" t="s">
        <v>922</v>
      </c>
      <c r="Y293" s="1" t="s">
        <v>2105</v>
      </c>
      <c r="Z293" s="1" t="s">
        <v>1046</v>
      </c>
      <c r="AA293" s="28">
        <v>45302</v>
      </c>
      <c r="AB293" s="28">
        <v>45302</v>
      </c>
      <c r="AC293" s="1" t="s">
        <v>72</v>
      </c>
      <c r="AD293" s="1" t="s">
        <v>2007</v>
      </c>
      <c r="AE293" s="1" t="s">
        <v>938</v>
      </c>
      <c r="AF293" s="1" t="s">
        <v>939</v>
      </c>
      <c r="AG293" s="29">
        <v>1</v>
      </c>
      <c r="AH293" s="1" t="s">
        <v>914</v>
      </c>
      <c r="AI293" s="1" t="s">
        <v>928</v>
      </c>
      <c r="AJ293" s="1" t="s">
        <v>929</v>
      </c>
      <c r="AK293" s="1" t="s">
        <v>2106</v>
      </c>
      <c r="AL293" s="1" t="s">
        <v>2107</v>
      </c>
      <c r="AM293" s="1" t="s">
        <v>919</v>
      </c>
      <c r="AO293" s="1" t="s">
        <v>919</v>
      </c>
      <c r="AP293" s="1">
        <f>COUNTIF(最終品質見解!$C$13:$C$22,AC293)</f>
        <v>0</v>
      </c>
      <c r="AQ293" s="1" t="s">
        <v>165</v>
      </c>
    </row>
    <row r="294" spans="1:43" ht="15.6">
      <c r="A294" s="1">
        <v>138775</v>
      </c>
      <c r="B294" s="1" t="s">
        <v>904</v>
      </c>
      <c r="C294" s="1" t="s">
        <v>905</v>
      </c>
      <c r="F294" s="1" t="s">
        <v>885</v>
      </c>
      <c r="G294" s="1" t="s">
        <v>906</v>
      </c>
      <c r="H294" s="1" t="s">
        <v>2108</v>
      </c>
      <c r="I294" s="1" t="s">
        <v>1101</v>
      </c>
      <c r="J294" s="1" t="s">
        <v>1101</v>
      </c>
      <c r="K294" s="27">
        <v>45296.724305555559</v>
      </c>
      <c r="N294" s="28">
        <v>45296</v>
      </c>
      <c r="O294" s="28">
        <v>45299</v>
      </c>
      <c r="R294" s="1">
        <v>0</v>
      </c>
      <c r="S294" s="1">
        <v>0</v>
      </c>
      <c r="T294" s="1">
        <v>100</v>
      </c>
      <c r="U294" s="27">
        <v>45296.604166666664</v>
      </c>
      <c r="V294" s="27">
        <v>45296.724305555559</v>
      </c>
      <c r="W294" s="1" t="s">
        <v>1101</v>
      </c>
      <c r="Z294" s="1" t="s">
        <v>962</v>
      </c>
      <c r="AA294" s="28">
        <v>45296</v>
      </c>
      <c r="AB294" s="28">
        <v>45296</v>
      </c>
      <c r="AC294" s="1" t="s">
        <v>112</v>
      </c>
      <c r="AD294" s="1" t="s">
        <v>983</v>
      </c>
      <c r="AF294" s="1" t="s">
        <v>939</v>
      </c>
      <c r="AG294" s="29">
        <v>1</v>
      </c>
      <c r="AH294" s="1" t="s">
        <v>994</v>
      </c>
      <c r="AI294" s="1" t="s">
        <v>928</v>
      </c>
      <c r="AJ294" s="1" t="s">
        <v>929</v>
      </c>
      <c r="AK294" s="1" t="s">
        <v>1966</v>
      </c>
      <c r="AL294" s="1" t="s">
        <v>1966</v>
      </c>
      <c r="AM294" s="1" t="s">
        <v>919</v>
      </c>
      <c r="AO294" s="1" t="s">
        <v>919</v>
      </c>
      <c r="AP294" s="1">
        <f>COUNTIF(最終品質見解!$C$13:$C$22,AC294)</f>
        <v>0</v>
      </c>
      <c r="AQ294" s="1" t="s">
        <v>169</v>
      </c>
    </row>
    <row r="295" spans="1:43" ht="15.6">
      <c r="A295" s="1">
        <v>138773</v>
      </c>
      <c r="B295" s="1" t="s">
        <v>904</v>
      </c>
      <c r="C295" s="1" t="s">
        <v>905</v>
      </c>
      <c r="F295" s="1" t="s">
        <v>885</v>
      </c>
      <c r="G295" s="1" t="s">
        <v>1205</v>
      </c>
      <c r="H295" s="1" t="s">
        <v>2109</v>
      </c>
      <c r="I295" s="1" t="s">
        <v>1101</v>
      </c>
      <c r="J295" s="1" t="s">
        <v>1101</v>
      </c>
      <c r="K295" s="27">
        <v>45296.723611111112</v>
      </c>
      <c r="N295" s="28">
        <v>45296</v>
      </c>
      <c r="O295" s="28">
        <v>45299</v>
      </c>
      <c r="R295" s="1">
        <v>0</v>
      </c>
      <c r="S295" s="1">
        <v>0</v>
      </c>
      <c r="T295" s="1">
        <v>100</v>
      </c>
      <c r="U295" s="27">
        <v>45296.595833333333</v>
      </c>
      <c r="V295" s="27">
        <v>45296.723611111112</v>
      </c>
      <c r="W295" s="1" t="s">
        <v>1101</v>
      </c>
      <c r="Y295" s="1" t="s">
        <v>2110</v>
      </c>
      <c r="Z295" s="1" t="s">
        <v>924</v>
      </c>
      <c r="AA295" s="28">
        <v>45296</v>
      </c>
      <c r="AB295" s="28">
        <v>45296</v>
      </c>
      <c r="AC295" s="1" t="s">
        <v>112</v>
      </c>
      <c r="AD295" s="1" t="s">
        <v>983</v>
      </c>
      <c r="AF295" s="1" t="s">
        <v>939</v>
      </c>
      <c r="AG295" s="29">
        <v>1</v>
      </c>
      <c r="AH295" s="1" t="s">
        <v>914</v>
      </c>
      <c r="AI295" s="1" t="s">
        <v>928</v>
      </c>
      <c r="AJ295" s="1" t="s">
        <v>929</v>
      </c>
      <c r="AK295" s="1" t="s">
        <v>2111</v>
      </c>
      <c r="AL295" s="1" t="s">
        <v>1451</v>
      </c>
      <c r="AM295" s="1" t="s">
        <v>919</v>
      </c>
      <c r="AO295" s="1" t="s">
        <v>919</v>
      </c>
      <c r="AP295" s="1">
        <f>COUNTIF(最終品質見解!$C$13:$C$22,AC295)</f>
        <v>0</v>
      </c>
      <c r="AQ295" s="1" t="s">
        <v>165</v>
      </c>
    </row>
    <row r="296" spans="1:43" ht="15.6">
      <c r="A296" s="1">
        <v>138772</v>
      </c>
      <c r="B296" s="1" t="s">
        <v>904</v>
      </c>
      <c r="C296" s="1" t="s">
        <v>905</v>
      </c>
      <c r="F296" s="1" t="s">
        <v>885</v>
      </c>
      <c r="G296" s="1" t="s">
        <v>906</v>
      </c>
      <c r="H296" s="1" t="s">
        <v>2112</v>
      </c>
      <c r="I296" s="1" t="s">
        <v>1101</v>
      </c>
      <c r="J296" s="1" t="s">
        <v>1101</v>
      </c>
      <c r="K296" s="27">
        <v>45303.595138888886</v>
      </c>
      <c r="N296" s="28">
        <v>45296</v>
      </c>
      <c r="O296" s="28">
        <v>45299</v>
      </c>
      <c r="R296" s="1">
        <v>0</v>
      </c>
      <c r="S296" s="1">
        <v>0</v>
      </c>
      <c r="T296" s="1">
        <v>100</v>
      </c>
      <c r="U296" s="27">
        <v>45296.593055555553</v>
      </c>
      <c r="V296" s="27">
        <v>45303.595138888886</v>
      </c>
      <c r="W296" s="1" t="s">
        <v>1101</v>
      </c>
      <c r="Y296" s="1" t="s">
        <v>2113</v>
      </c>
      <c r="Z296" s="1" t="s">
        <v>962</v>
      </c>
      <c r="AA296" s="28">
        <v>45296</v>
      </c>
      <c r="AB296" s="28">
        <v>45296</v>
      </c>
      <c r="AC296" s="1" t="s">
        <v>112</v>
      </c>
      <c r="AD296" s="1" t="s">
        <v>993</v>
      </c>
      <c r="AF296" s="1" t="s">
        <v>939</v>
      </c>
      <c r="AG296" s="29">
        <v>1</v>
      </c>
      <c r="AH296" s="1" t="s">
        <v>914</v>
      </c>
      <c r="AI296" s="1" t="s">
        <v>928</v>
      </c>
      <c r="AJ296" s="1" t="s">
        <v>929</v>
      </c>
      <c r="AK296" s="1" t="s">
        <v>1966</v>
      </c>
      <c r="AL296" s="1" t="s">
        <v>1966</v>
      </c>
      <c r="AM296" s="1" t="s">
        <v>919</v>
      </c>
      <c r="AO296" s="1" t="s">
        <v>919</v>
      </c>
      <c r="AP296" s="1">
        <f>COUNTIF(最終品質見解!$C$13:$C$22,AC296)</f>
        <v>0</v>
      </c>
      <c r="AQ296" s="1" t="s">
        <v>165</v>
      </c>
    </row>
    <row r="297" spans="1:43" ht="15.6">
      <c r="A297" s="1">
        <v>138770</v>
      </c>
      <c r="B297" s="1" t="s">
        <v>904</v>
      </c>
      <c r="C297" s="1" t="s">
        <v>905</v>
      </c>
      <c r="F297" s="1" t="s">
        <v>885</v>
      </c>
      <c r="G297" s="1" t="s">
        <v>906</v>
      </c>
      <c r="H297" s="1" t="s">
        <v>2114</v>
      </c>
      <c r="I297" s="1" t="s">
        <v>1101</v>
      </c>
      <c r="J297" s="1" t="s">
        <v>1101</v>
      </c>
      <c r="K297" s="27">
        <v>45303.572916666664</v>
      </c>
      <c r="N297" s="28">
        <v>45296</v>
      </c>
      <c r="O297" s="28">
        <v>45299</v>
      </c>
      <c r="R297" s="1">
        <v>0</v>
      </c>
      <c r="S297" s="1">
        <v>0</v>
      </c>
      <c r="T297" s="1">
        <v>100</v>
      </c>
      <c r="U297" s="27">
        <v>45296.584722222222</v>
      </c>
      <c r="V297" s="27">
        <v>45303.572916666664</v>
      </c>
      <c r="W297" s="1" t="s">
        <v>1101</v>
      </c>
      <c r="Z297" s="1" t="s">
        <v>962</v>
      </c>
      <c r="AA297" s="28">
        <v>45300</v>
      </c>
      <c r="AB297" s="28">
        <v>45301</v>
      </c>
      <c r="AC297" s="1" t="s">
        <v>112</v>
      </c>
      <c r="AD297" s="1" t="s">
        <v>993</v>
      </c>
      <c r="AF297" s="1" t="s">
        <v>939</v>
      </c>
      <c r="AG297" s="29">
        <v>1</v>
      </c>
      <c r="AH297" s="1" t="s">
        <v>994</v>
      </c>
      <c r="AI297" s="1" t="s">
        <v>1039</v>
      </c>
      <c r="AJ297" s="1" t="s">
        <v>929</v>
      </c>
      <c r="AK297" s="1" t="s">
        <v>2115</v>
      </c>
      <c r="AL297" s="1" t="s">
        <v>2116</v>
      </c>
      <c r="AM297" s="1" t="s">
        <v>919</v>
      </c>
      <c r="AO297" s="1" t="s">
        <v>919</v>
      </c>
      <c r="AP297" s="1">
        <f>COUNTIF(最終品質見解!$C$13:$C$22,AC297)</f>
        <v>0</v>
      </c>
      <c r="AQ297" s="1" t="s">
        <v>169</v>
      </c>
    </row>
    <row r="298" spans="1:43" ht="15.6">
      <c r="A298" s="1">
        <v>138768</v>
      </c>
      <c r="B298" s="1" t="s">
        <v>904</v>
      </c>
      <c r="C298" s="1" t="s">
        <v>905</v>
      </c>
      <c r="F298" s="1" t="s">
        <v>885</v>
      </c>
      <c r="G298" s="1" t="s">
        <v>906</v>
      </c>
      <c r="H298" s="1" t="s">
        <v>2117</v>
      </c>
      <c r="I298" s="1" t="s">
        <v>1101</v>
      </c>
      <c r="J298" s="1" t="s">
        <v>1101</v>
      </c>
      <c r="K298" s="27">
        <v>45308.697222222225</v>
      </c>
      <c r="N298" s="28">
        <v>45296</v>
      </c>
      <c r="O298" s="28">
        <v>45299</v>
      </c>
      <c r="R298" s="1">
        <v>0</v>
      </c>
      <c r="S298" s="1">
        <v>0</v>
      </c>
      <c r="T298" s="1">
        <v>100</v>
      </c>
      <c r="U298" s="27">
        <v>45296.578472222223</v>
      </c>
      <c r="V298" s="27">
        <v>45308.697222222225</v>
      </c>
      <c r="W298" s="1" t="s">
        <v>1101</v>
      </c>
      <c r="Y298" s="1" t="s">
        <v>2092</v>
      </c>
      <c r="Z298" s="1" t="s">
        <v>962</v>
      </c>
      <c r="AA298" s="28">
        <v>45307</v>
      </c>
      <c r="AB298" s="28">
        <v>45307</v>
      </c>
      <c r="AC298" s="1" t="s">
        <v>112</v>
      </c>
      <c r="AD298" s="1" t="s">
        <v>993</v>
      </c>
      <c r="AF298" s="1" t="s">
        <v>939</v>
      </c>
      <c r="AG298" s="29">
        <v>1</v>
      </c>
      <c r="AH298" s="1" t="s">
        <v>994</v>
      </c>
      <c r="AI298" s="1" t="s">
        <v>1840</v>
      </c>
      <c r="AJ298" s="1" t="s">
        <v>929</v>
      </c>
      <c r="AK298" s="1">
        <v>1</v>
      </c>
      <c r="AL298" s="1">
        <v>1</v>
      </c>
      <c r="AM298" s="1" t="s">
        <v>919</v>
      </c>
      <c r="AO298" s="1" t="s">
        <v>919</v>
      </c>
      <c r="AP298" s="1">
        <f>COUNTIF(最終品質見解!$C$13:$C$22,AC298)</f>
        <v>0</v>
      </c>
      <c r="AQ298" s="1" t="s">
        <v>169</v>
      </c>
    </row>
    <row r="299" spans="1:43" ht="15.6">
      <c r="A299" s="1">
        <v>138766</v>
      </c>
      <c r="B299" s="1" t="s">
        <v>904</v>
      </c>
      <c r="C299" s="1" t="s">
        <v>905</v>
      </c>
      <c r="F299" s="1" t="s">
        <v>885</v>
      </c>
      <c r="G299" s="1" t="s">
        <v>906</v>
      </c>
      <c r="H299" s="1" t="s">
        <v>2118</v>
      </c>
      <c r="I299" s="1" t="s">
        <v>1101</v>
      </c>
      <c r="J299" s="1" t="s">
        <v>1101</v>
      </c>
      <c r="K299" s="27">
        <v>45308.696527777778</v>
      </c>
      <c r="N299" s="28">
        <v>45296</v>
      </c>
      <c r="O299" s="28">
        <v>45299</v>
      </c>
      <c r="R299" s="1">
        <v>0</v>
      </c>
      <c r="S299" s="1">
        <v>0</v>
      </c>
      <c r="T299" s="1">
        <v>100</v>
      </c>
      <c r="U299" s="27">
        <v>45296.56527777778</v>
      </c>
      <c r="V299" s="27">
        <v>45308.696527777778</v>
      </c>
      <c r="W299" s="1" t="s">
        <v>1101</v>
      </c>
      <c r="Y299" s="1" t="s">
        <v>2119</v>
      </c>
      <c r="Z299" s="1" t="s">
        <v>962</v>
      </c>
      <c r="AA299" s="28">
        <v>45307</v>
      </c>
      <c r="AB299" s="28">
        <v>45307</v>
      </c>
      <c r="AC299" s="1" t="s">
        <v>112</v>
      </c>
      <c r="AD299" s="1" t="s">
        <v>983</v>
      </c>
      <c r="AF299" s="1" t="s">
        <v>939</v>
      </c>
      <c r="AG299" s="29">
        <v>1</v>
      </c>
      <c r="AH299" s="1" t="s">
        <v>928</v>
      </c>
      <c r="AI299" s="1" t="s">
        <v>928</v>
      </c>
      <c r="AJ299" s="1" t="s">
        <v>929</v>
      </c>
      <c r="AK299" s="1" t="s">
        <v>1966</v>
      </c>
      <c r="AL299" s="1" t="s">
        <v>1966</v>
      </c>
      <c r="AM299" s="1" t="s">
        <v>919</v>
      </c>
      <c r="AO299" s="1" t="s">
        <v>919</v>
      </c>
      <c r="AP299" s="1">
        <f>COUNTIF(最終品質見解!$C$13:$C$22,AC299)</f>
        <v>0</v>
      </c>
      <c r="AQ299" s="1" t="s">
        <v>173</v>
      </c>
    </row>
    <row r="300" spans="1:43" ht="15.6">
      <c r="A300" s="1">
        <v>138763</v>
      </c>
      <c r="B300" s="1" t="s">
        <v>904</v>
      </c>
      <c r="C300" s="1" t="s">
        <v>905</v>
      </c>
      <c r="F300" s="1" t="s">
        <v>885</v>
      </c>
      <c r="G300" s="1" t="s">
        <v>906</v>
      </c>
      <c r="H300" s="1" t="s">
        <v>2120</v>
      </c>
      <c r="I300" s="1" t="s">
        <v>1101</v>
      </c>
      <c r="J300" s="1" t="s">
        <v>1101</v>
      </c>
      <c r="K300" s="27">
        <v>45302.742361111108</v>
      </c>
      <c r="N300" s="28">
        <v>45296</v>
      </c>
      <c r="O300" s="28">
        <v>45299</v>
      </c>
      <c r="R300" s="1">
        <v>0</v>
      </c>
      <c r="S300" s="1">
        <v>0</v>
      </c>
      <c r="T300" s="1">
        <v>100</v>
      </c>
      <c r="U300" s="27">
        <v>45296.556250000001</v>
      </c>
      <c r="V300" s="27">
        <v>45302.742361111108</v>
      </c>
      <c r="W300" s="1" t="s">
        <v>1101</v>
      </c>
      <c r="Z300" s="1" t="s">
        <v>962</v>
      </c>
      <c r="AA300" s="28">
        <v>45300</v>
      </c>
      <c r="AB300" s="28">
        <v>45300</v>
      </c>
      <c r="AC300" s="1" t="s">
        <v>112</v>
      </c>
      <c r="AD300" s="1" t="s">
        <v>993</v>
      </c>
      <c r="AF300" s="1" t="s">
        <v>939</v>
      </c>
      <c r="AG300" s="29">
        <v>1</v>
      </c>
      <c r="AH300" s="1" t="s">
        <v>914</v>
      </c>
      <c r="AI300" s="1" t="s">
        <v>928</v>
      </c>
      <c r="AJ300" s="1" t="s">
        <v>929</v>
      </c>
      <c r="AK300" s="1" t="s">
        <v>2121</v>
      </c>
      <c r="AL300" s="1" t="s">
        <v>2122</v>
      </c>
      <c r="AM300" s="1" t="s">
        <v>919</v>
      </c>
      <c r="AO300" s="1" t="s">
        <v>919</v>
      </c>
      <c r="AP300" s="1">
        <f>COUNTIF(最終品質見解!$C$13:$C$22,AC300)</f>
        <v>0</v>
      </c>
      <c r="AQ300" s="1" t="s">
        <v>165</v>
      </c>
    </row>
    <row r="301" spans="1:43" ht="15.6">
      <c r="A301" s="1">
        <v>138762</v>
      </c>
      <c r="B301" s="1" t="s">
        <v>904</v>
      </c>
      <c r="C301" s="1" t="s">
        <v>905</v>
      </c>
      <c r="F301" s="1" t="s">
        <v>885</v>
      </c>
      <c r="G301" s="1" t="s">
        <v>906</v>
      </c>
      <c r="H301" s="1" t="s">
        <v>2123</v>
      </c>
      <c r="I301" s="1" t="s">
        <v>1101</v>
      </c>
      <c r="J301" s="1" t="s">
        <v>1101</v>
      </c>
      <c r="K301" s="27">
        <v>45301.743750000001</v>
      </c>
      <c r="N301" s="28">
        <v>45296</v>
      </c>
      <c r="O301" s="28">
        <v>45299</v>
      </c>
      <c r="R301" s="1">
        <v>0</v>
      </c>
      <c r="S301" s="1">
        <v>0</v>
      </c>
      <c r="T301" s="1">
        <v>100</v>
      </c>
      <c r="U301" s="27">
        <v>45296.552777777775</v>
      </c>
      <c r="V301" s="27">
        <v>45301.743750000001</v>
      </c>
      <c r="W301" s="1" t="s">
        <v>1101</v>
      </c>
      <c r="X301" s="1" t="s">
        <v>2124</v>
      </c>
      <c r="Y301" s="1" t="s">
        <v>2125</v>
      </c>
      <c r="Z301" s="1" t="s">
        <v>962</v>
      </c>
      <c r="AA301" s="28">
        <v>45300</v>
      </c>
      <c r="AB301" s="28">
        <v>45300</v>
      </c>
      <c r="AC301" s="1" t="s">
        <v>112</v>
      </c>
      <c r="AD301" s="1" t="s">
        <v>993</v>
      </c>
      <c r="AF301" s="1" t="s">
        <v>939</v>
      </c>
      <c r="AG301" s="29">
        <v>1</v>
      </c>
      <c r="AH301" s="1" t="s">
        <v>994</v>
      </c>
      <c r="AI301" s="1" t="s">
        <v>915</v>
      </c>
      <c r="AJ301" s="1" t="s">
        <v>929</v>
      </c>
      <c r="AK301" s="1" t="s">
        <v>1966</v>
      </c>
      <c r="AL301" s="1" t="s">
        <v>1966</v>
      </c>
      <c r="AM301" s="1" t="s">
        <v>919</v>
      </c>
      <c r="AO301" s="1" t="s">
        <v>919</v>
      </c>
      <c r="AP301" s="1">
        <f>COUNTIF(最終品質見解!$C$13:$C$22,AC301)</f>
        <v>0</v>
      </c>
      <c r="AQ301" s="1" t="s">
        <v>167</v>
      </c>
    </row>
    <row r="302" spans="1:43" ht="15.6">
      <c r="A302" s="1">
        <v>138760</v>
      </c>
      <c r="B302" s="1" t="s">
        <v>904</v>
      </c>
      <c r="C302" s="1" t="s">
        <v>905</v>
      </c>
      <c r="F302" s="1" t="s">
        <v>885</v>
      </c>
      <c r="G302" s="1" t="s">
        <v>906</v>
      </c>
      <c r="H302" s="1" t="s">
        <v>2126</v>
      </c>
      <c r="I302" s="1" t="s">
        <v>1101</v>
      </c>
      <c r="J302" s="1" t="s">
        <v>1101</v>
      </c>
      <c r="K302" s="27">
        <v>45302.425000000003</v>
      </c>
      <c r="N302" s="28">
        <v>45296</v>
      </c>
      <c r="O302" s="28">
        <v>45299</v>
      </c>
      <c r="R302" s="1">
        <v>0</v>
      </c>
      <c r="S302" s="1">
        <v>0</v>
      </c>
      <c r="T302" s="1">
        <v>100</v>
      </c>
      <c r="U302" s="27">
        <v>45296.502083333333</v>
      </c>
      <c r="V302" s="27">
        <v>45302.425000000003</v>
      </c>
      <c r="W302" s="1" t="s">
        <v>1101</v>
      </c>
      <c r="X302" s="1" t="s">
        <v>2127</v>
      </c>
      <c r="Y302" s="1" t="s">
        <v>2128</v>
      </c>
      <c r="Z302" s="1" t="s">
        <v>962</v>
      </c>
      <c r="AA302" s="28">
        <v>45300</v>
      </c>
      <c r="AB302" s="28">
        <v>45300</v>
      </c>
      <c r="AC302" s="1" t="s">
        <v>112</v>
      </c>
      <c r="AD302" s="1" t="s">
        <v>993</v>
      </c>
      <c r="AF302" s="1" t="s">
        <v>939</v>
      </c>
      <c r="AG302" s="29">
        <v>1</v>
      </c>
      <c r="AH302" s="1" t="s">
        <v>994</v>
      </c>
      <c r="AI302" s="1" t="s">
        <v>915</v>
      </c>
      <c r="AJ302" s="1" t="s">
        <v>929</v>
      </c>
      <c r="AK302" s="1" t="s">
        <v>2129</v>
      </c>
      <c r="AL302" s="1" t="s">
        <v>2130</v>
      </c>
      <c r="AM302" s="1" t="s">
        <v>919</v>
      </c>
      <c r="AO302" s="1" t="s">
        <v>919</v>
      </c>
      <c r="AP302" s="1">
        <f>COUNTIF(最終品質見解!$C$13:$C$22,AC302)</f>
        <v>0</v>
      </c>
      <c r="AQ302" s="1" t="s">
        <v>165</v>
      </c>
    </row>
    <row r="303" spans="1:43" ht="15.6">
      <c r="A303" s="1">
        <v>138759</v>
      </c>
      <c r="B303" s="1" t="s">
        <v>904</v>
      </c>
      <c r="C303" s="1" t="s">
        <v>905</v>
      </c>
      <c r="F303" s="1" t="s">
        <v>885</v>
      </c>
      <c r="G303" s="1" t="s">
        <v>906</v>
      </c>
      <c r="H303" s="1" t="s">
        <v>2131</v>
      </c>
      <c r="I303" s="1" t="s">
        <v>1101</v>
      </c>
      <c r="J303" s="1" t="s">
        <v>1101</v>
      </c>
      <c r="K303" s="27">
        <v>45301.743055555555</v>
      </c>
      <c r="N303" s="28">
        <v>45296</v>
      </c>
      <c r="O303" s="28">
        <v>45299</v>
      </c>
      <c r="R303" s="1">
        <v>0</v>
      </c>
      <c r="S303" s="1">
        <v>0</v>
      </c>
      <c r="T303" s="1">
        <v>100</v>
      </c>
      <c r="U303" s="27">
        <v>45296.49722222222</v>
      </c>
      <c r="V303" s="27">
        <v>45301.743055555555</v>
      </c>
      <c r="W303" s="1" t="s">
        <v>1101</v>
      </c>
      <c r="Z303" s="1" t="s">
        <v>962</v>
      </c>
      <c r="AA303" s="28">
        <v>45300</v>
      </c>
      <c r="AB303" s="28">
        <v>45300</v>
      </c>
      <c r="AC303" s="1" t="s">
        <v>112</v>
      </c>
      <c r="AD303" s="1" t="s">
        <v>993</v>
      </c>
      <c r="AF303" s="1" t="s">
        <v>939</v>
      </c>
      <c r="AG303" s="29">
        <v>1</v>
      </c>
      <c r="AH303" s="1" t="s">
        <v>994</v>
      </c>
      <c r="AI303" s="1" t="s">
        <v>1039</v>
      </c>
      <c r="AJ303" s="1" t="s">
        <v>929</v>
      </c>
      <c r="AK303" s="1" t="s">
        <v>2132</v>
      </c>
      <c r="AL303" s="1" t="s">
        <v>2133</v>
      </c>
      <c r="AM303" s="1" t="s">
        <v>919</v>
      </c>
      <c r="AO303" s="1" t="s">
        <v>919</v>
      </c>
      <c r="AP303" s="1">
        <f>COUNTIF(最終品質見解!$C$13:$C$22,AC303)</f>
        <v>0</v>
      </c>
      <c r="AQ303" s="1" t="s">
        <v>168</v>
      </c>
    </row>
    <row r="304" spans="1:43" ht="15.6">
      <c r="A304" s="1">
        <v>138758</v>
      </c>
      <c r="B304" s="1" t="s">
        <v>904</v>
      </c>
      <c r="C304" s="1" t="s">
        <v>905</v>
      </c>
      <c r="F304" s="1" t="s">
        <v>885</v>
      </c>
      <c r="G304" s="1" t="s">
        <v>906</v>
      </c>
      <c r="H304" s="1" t="s">
        <v>2134</v>
      </c>
      <c r="I304" s="1" t="s">
        <v>1101</v>
      </c>
      <c r="J304" s="1" t="s">
        <v>1101</v>
      </c>
      <c r="K304" s="27">
        <v>45302.425000000003</v>
      </c>
      <c r="N304" s="28">
        <v>45296</v>
      </c>
      <c r="O304" s="28">
        <v>45299</v>
      </c>
      <c r="R304" s="1">
        <v>0</v>
      </c>
      <c r="S304" s="1">
        <v>0</v>
      </c>
      <c r="T304" s="1">
        <v>100</v>
      </c>
      <c r="U304" s="27">
        <v>45296.494444444441</v>
      </c>
      <c r="V304" s="27">
        <v>45302.425000000003</v>
      </c>
      <c r="W304" s="1" t="s">
        <v>1101</v>
      </c>
      <c r="Y304" s="1" t="s">
        <v>2135</v>
      </c>
      <c r="Z304" s="1" t="s">
        <v>962</v>
      </c>
      <c r="AA304" s="28">
        <v>45300</v>
      </c>
      <c r="AB304" s="28">
        <v>45300</v>
      </c>
      <c r="AC304" s="1" t="s">
        <v>112</v>
      </c>
      <c r="AD304" s="1" t="s">
        <v>993</v>
      </c>
      <c r="AF304" s="1" t="s">
        <v>939</v>
      </c>
      <c r="AG304" s="29">
        <v>1</v>
      </c>
      <c r="AH304" s="1" t="s">
        <v>914</v>
      </c>
      <c r="AI304" s="1" t="s">
        <v>928</v>
      </c>
      <c r="AJ304" s="1" t="s">
        <v>929</v>
      </c>
      <c r="AK304" s="1" t="s">
        <v>2136</v>
      </c>
      <c r="AL304" s="1" t="s">
        <v>2137</v>
      </c>
      <c r="AM304" s="1" t="s">
        <v>919</v>
      </c>
      <c r="AO304" s="1" t="s">
        <v>919</v>
      </c>
      <c r="AP304" s="1">
        <f>COUNTIF(最終品質見解!$C$13:$C$22,AC304)</f>
        <v>0</v>
      </c>
      <c r="AQ304" s="1" t="s">
        <v>167</v>
      </c>
    </row>
    <row r="305" spans="1:43" ht="15.6">
      <c r="A305" s="1">
        <v>138752</v>
      </c>
      <c r="B305" s="1" t="s">
        <v>904</v>
      </c>
      <c r="C305" s="1" t="s">
        <v>905</v>
      </c>
      <c r="F305" s="1" t="s">
        <v>885</v>
      </c>
      <c r="G305" s="1" t="s">
        <v>906</v>
      </c>
      <c r="H305" s="1" t="s">
        <v>2138</v>
      </c>
      <c r="I305" s="1" t="s">
        <v>1101</v>
      </c>
      <c r="J305" s="1" t="s">
        <v>1101</v>
      </c>
      <c r="K305" s="27">
        <v>45302.422222222223</v>
      </c>
      <c r="N305" s="28">
        <v>45296</v>
      </c>
      <c r="O305" s="28">
        <v>45299</v>
      </c>
      <c r="R305" s="1">
        <v>0</v>
      </c>
      <c r="S305" s="1">
        <v>0</v>
      </c>
      <c r="T305" s="1">
        <v>100</v>
      </c>
      <c r="U305" s="27">
        <v>45296.474999999999</v>
      </c>
      <c r="V305" s="27">
        <v>45302.422222222223</v>
      </c>
      <c r="W305" s="1" t="s">
        <v>1101</v>
      </c>
      <c r="Y305" s="1" t="s">
        <v>2139</v>
      </c>
      <c r="Z305" s="1" t="s">
        <v>962</v>
      </c>
      <c r="AA305" s="28">
        <v>45296</v>
      </c>
      <c r="AB305" s="28">
        <v>45296</v>
      </c>
      <c r="AC305" s="1" t="s">
        <v>112</v>
      </c>
      <c r="AD305" s="1" t="s">
        <v>993</v>
      </c>
      <c r="AF305" s="1" t="s">
        <v>939</v>
      </c>
      <c r="AG305" s="29">
        <v>1</v>
      </c>
      <c r="AH305" s="1" t="s">
        <v>914</v>
      </c>
      <c r="AI305" s="1" t="s">
        <v>1039</v>
      </c>
      <c r="AJ305" s="1" t="s">
        <v>929</v>
      </c>
      <c r="AK305" s="1" t="s">
        <v>2140</v>
      </c>
      <c r="AL305" s="1" t="s">
        <v>2141</v>
      </c>
      <c r="AM305" s="1" t="s">
        <v>919</v>
      </c>
      <c r="AO305" s="1" t="s">
        <v>919</v>
      </c>
      <c r="AP305" s="1">
        <f>COUNTIF(最終品質見解!$C$13:$C$22,AC305)</f>
        <v>0</v>
      </c>
      <c r="AQ305" s="1" t="s">
        <v>168</v>
      </c>
    </row>
    <row r="306" spans="1:43" ht="15.6">
      <c r="A306" s="1">
        <v>138745</v>
      </c>
      <c r="B306" s="1" t="s">
        <v>904</v>
      </c>
      <c r="C306" s="1" t="s">
        <v>905</v>
      </c>
      <c r="F306" s="1" t="s">
        <v>885</v>
      </c>
      <c r="G306" s="1" t="s">
        <v>906</v>
      </c>
      <c r="H306" s="1" t="s">
        <v>2142</v>
      </c>
      <c r="I306" s="1" t="s">
        <v>1223</v>
      </c>
      <c r="J306" s="1" t="s">
        <v>1223</v>
      </c>
      <c r="K306" s="27">
        <v>45324.411111111112</v>
      </c>
      <c r="N306" s="28">
        <v>45296</v>
      </c>
      <c r="O306" s="28">
        <v>45303</v>
      </c>
      <c r="R306" s="1">
        <v>0</v>
      </c>
      <c r="S306" s="1">
        <v>0</v>
      </c>
      <c r="T306" s="1">
        <v>100</v>
      </c>
      <c r="U306" s="27">
        <v>45296.445138888892</v>
      </c>
      <c r="V306" s="27">
        <v>45307.59097222222</v>
      </c>
      <c r="W306" s="1" t="s">
        <v>1223</v>
      </c>
      <c r="Z306" s="1" t="s">
        <v>962</v>
      </c>
      <c r="AA306" s="28">
        <v>45306</v>
      </c>
      <c r="AB306" s="28">
        <v>45306</v>
      </c>
      <c r="AC306" s="1" t="s">
        <v>129</v>
      </c>
      <c r="AF306" s="1" t="s">
        <v>939</v>
      </c>
      <c r="AG306" s="29">
        <v>1</v>
      </c>
      <c r="AH306" s="1" t="s">
        <v>928</v>
      </c>
      <c r="AI306" s="1" t="s">
        <v>928</v>
      </c>
      <c r="AJ306" s="1" t="s">
        <v>948</v>
      </c>
      <c r="AK306" s="1" t="s">
        <v>949</v>
      </c>
      <c r="AL306" s="1" t="s">
        <v>949</v>
      </c>
      <c r="AM306" s="1" t="s">
        <v>919</v>
      </c>
      <c r="AO306" s="1" t="s">
        <v>919</v>
      </c>
      <c r="AP306" s="1">
        <f>COUNTIF(最終品質見解!$C$13:$C$22,AC306)</f>
        <v>0</v>
      </c>
      <c r="AQ306" s="1" t="s">
        <v>167</v>
      </c>
    </row>
    <row r="307" spans="1:43" ht="15.6">
      <c r="A307" s="1">
        <v>138719</v>
      </c>
      <c r="B307" s="1" t="s">
        <v>904</v>
      </c>
      <c r="C307" s="1" t="s">
        <v>905</v>
      </c>
      <c r="F307" s="1" t="s">
        <v>885</v>
      </c>
      <c r="G307" s="1" t="s">
        <v>906</v>
      </c>
      <c r="H307" s="1" t="s">
        <v>2143</v>
      </c>
      <c r="I307" s="1" t="s">
        <v>1972</v>
      </c>
      <c r="J307" s="1" t="s">
        <v>1101</v>
      </c>
      <c r="K307" s="27">
        <v>45350.705555555556</v>
      </c>
      <c r="N307" s="28">
        <v>45295</v>
      </c>
      <c r="O307" s="28">
        <v>45322</v>
      </c>
      <c r="R307" s="1">
        <v>0</v>
      </c>
      <c r="S307" s="1">
        <v>0</v>
      </c>
      <c r="T307" s="1">
        <v>100</v>
      </c>
      <c r="U307" s="27">
        <v>45295.732638888891</v>
      </c>
      <c r="V307" s="27">
        <v>45350.705555555556</v>
      </c>
      <c r="W307" s="1" t="s">
        <v>1101</v>
      </c>
      <c r="X307" s="1" t="s">
        <v>2144</v>
      </c>
      <c r="Y307" s="1" t="s">
        <v>2145</v>
      </c>
      <c r="Z307" s="1" t="s">
        <v>924</v>
      </c>
      <c r="AA307" s="28">
        <v>45350</v>
      </c>
      <c r="AB307" s="28">
        <v>45350</v>
      </c>
      <c r="AC307" s="1" t="s">
        <v>108</v>
      </c>
      <c r="AF307" s="1" t="s">
        <v>939</v>
      </c>
      <c r="AG307" s="29">
        <v>1</v>
      </c>
      <c r="AH307" s="1" t="s">
        <v>928</v>
      </c>
      <c r="AI307" s="1" t="s">
        <v>928</v>
      </c>
      <c r="AJ307" s="1" t="s">
        <v>929</v>
      </c>
      <c r="AK307" s="1" t="s">
        <v>2146</v>
      </c>
      <c r="AL307" s="1" t="s">
        <v>2147</v>
      </c>
      <c r="AM307" s="1" t="s">
        <v>919</v>
      </c>
      <c r="AO307" s="1" t="s">
        <v>919</v>
      </c>
      <c r="AP307" s="1">
        <f>COUNTIF(最終品質見解!$C$13:$C$22,AC307)</f>
        <v>0</v>
      </c>
      <c r="AQ307" s="1"/>
    </row>
    <row r="308" spans="1:43" ht="15.6">
      <c r="A308" s="1">
        <v>138704</v>
      </c>
      <c r="B308" s="1" t="s">
        <v>904</v>
      </c>
      <c r="C308" s="1" t="s">
        <v>905</v>
      </c>
      <c r="F308" s="1" t="s">
        <v>885</v>
      </c>
      <c r="G308" s="1" t="s">
        <v>906</v>
      </c>
      <c r="H308" s="1" t="s">
        <v>2148</v>
      </c>
      <c r="I308" s="1" t="s">
        <v>1101</v>
      </c>
      <c r="J308" s="1" t="s">
        <v>1101</v>
      </c>
      <c r="K308" s="27">
        <v>45308.696527777778</v>
      </c>
      <c r="N308" s="28">
        <v>45295</v>
      </c>
      <c r="O308" s="28">
        <v>45307</v>
      </c>
      <c r="P308" s="1">
        <v>1.5</v>
      </c>
      <c r="Q308" s="1">
        <v>1.5</v>
      </c>
      <c r="R308" s="1">
        <v>1</v>
      </c>
      <c r="S308" s="1">
        <v>1</v>
      </c>
      <c r="T308" s="1">
        <v>100</v>
      </c>
      <c r="U308" s="27">
        <v>45295.636805555558</v>
      </c>
      <c r="V308" s="27">
        <v>45308.695833333331</v>
      </c>
      <c r="W308" s="1" t="s">
        <v>1101</v>
      </c>
      <c r="Y308" s="1" t="s">
        <v>2149</v>
      </c>
      <c r="Z308" s="1" t="s">
        <v>911</v>
      </c>
      <c r="AA308" s="28">
        <v>45295</v>
      </c>
      <c r="AB308" s="28">
        <v>45307</v>
      </c>
      <c r="AC308" s="1" t="s">
        <v>102</v>
      </c>
      <c r="AD308" s="1" t="s">
        <v>993</v>
      </c>
      <c r="AF308" s="1" t="s">
        <v>939</v>
      </c>
      <c r="AG308" s="29">
        <v>1</v>
      </c>
      <c r="AH308" s="1" t="s">
        <v>994</v>
      </c>
      <c r="AI308" s="1" t="s">
        <v>915</v>
      </c>
      <c r="AJ308" s="1" t="s">
        <v>929</v>
      </c>
      <c r="AK308" s="1" t="s">
        <v>2150</v>
      </c>
      <c r="AL308" s="1" t="s">
        <v>2151</v>
      </c>
      <c r="AM308" s="1" t="s">
        <v>919</v>
      </c>
      <c r="AO308" s="1" t="s">
        <v>919</v>
      </c>
      <c r="AP308" s="1">
        <f>COUNTIF(最終品質見解!$C$13:$C$22,AC308)</f>
        <v>0</v>
      </c>
      <c r="AQ308" s="1" t="s">
        <v>168</v>
      </c>
    </row>
    <row r="309" spans="1:43" ht="15.6">
      <c r="A309" s="1">
        <v>138698</v>
      </c>
      <c r="B309" s="1" t="s">
        <v>904</v>
      </c>
      <c r="C309" s="1" t="s">
        <v>905</v>
      </c>
      <c r="F309" s="1" t="s">
        <v>885</v>
      </c>
      <c r="G309" s="1" t="s">
        <v>906</v>
      </c>
      <c r="H309" s="1" t="s">
        <v>2152</v>
      </c>
      <c r="I309" s="1" t="s">
        <v>1101</v>
      </c>
      <c r="J309" s="1" t="s">
        <v>1101</v>
      </c>
      <c r="K309" s="27">
        <v>45299.671527777777</v>
      </c>
      <c r="N309" s="28">
        <v>45295</v>
      </c>
      <c r="O309" s="28">
        <v>45296</v>
      </c>
      <c r="R309" s="1">
        <v>0</v>
      </c>
      <c r="S309" s="1">
        <v>0</v>
      </c>
      <c r="T309" s="1">
        <v>100</v>
      </c>
      <c r="U309" s="27">
        <v>45295.606249999997</v>
      </c>
      <c r="V309" s="27">
        <v>45299.671527777777</v>
      </c>
      <c r="W309" s="1" t="s">
        <v>1101</v>
      </c>
      <c r="Y309" s="1" t="s">
        <v>2153</v>
      </c>
      <c r="Z309" s="1" t="s">
        <v>962</v>
      </c>
      <c r="AA309" s="28">
        <v>45296</v>
      </c>
      <c r="AB309" s="28">
        <v>45296</v>
      </c>
      <c r="AC309" s="1" t="s">
        <v>102</v>
      </c>
      <c r="AD309" s="1" t="s">
        <v>993</v>
      </c>
      <c r="AF309" s="1" t="s">
        <v>939</v>
      </c>
      <c r="AG309" s="29">
        <v>1</v>
      </c>
      <c r="AH309" s="1" t="s">
        <v>914</v>
      </c>
      <c r="AI309" s="1" t="s">
        <v>915</v>
      </c>
      <c r="AJ309" s="1" t="s">
        <v>929</v>
      </c>
      <c r="AK309" s="1" t="s">
        <v>2154</v>
      </c>
      <c r="AL309" s="1" t="s">
        <v>2155</v>
      </c>
      <c r="AM309" s="1" t="s">
        <v>919</v>
      </c>
      <c r="AO309" s="1" t="s">
        <v>919</v>
      </c>
      <c r="AP309" s="1">
        <f>COUNTIF(最終品質見解!$C$13:$C$22,AC309)</f>
        <v>0</v>
      </c>
      <c r="AQ309" s="1" t="s">
        <v>165</v>
      </c>
    </row>
    <row r="310" spans="1:43" ht="15.6">
      <c r="A310" s="1">
        <v>138696</v>
      </c>
      <c r="B310" s="1" t="s">
        <v>904</v>
      </c>
      <c r="C310" s="1" t="s">
        <v>905</v>
      </c>
      <c r="F310" s="1" t="s">
        <v>885</v>
      </c>
      <c r="G310" s="1" t="s">
        <v>906</v>
      </c>
      <c r="H310" s="1" t="s">
        <v>2156</v>
      </c>
      <c r="I310" s="1" t="s">
        <v>1101</v>
      </c>
      <c r="J310" s="1" t="s">
        <v>1101</v>
      </c>
      <c r="K310" s="27">
        <v>45299.672222222223</v>
      </c>
      <c r="N310" s="28">
        <v>45295</v>
      </c>
      <c r="O310" s="28">
        <v>45296</v>
      </c>
      <c r="R310" s="1">
        <v>0</v>
      </c>
      <c r="S310" s="1">
        <v>0</v>
      </c>
      <c r="T310" s="1">
        <v>100</v>
      </c>
      <c r="U310" s="27">
        <v>45295.589583333334</v>
      </c>
      <c r="V310" s="27">
        <v>45299.672222222223</v>
      </c>
      <c r="W310" s="1" t="s">
        <v>1101</v>
      </c>
      <c r="Y310" s="1" t="s">
        <v>2153</v>
      </c>
      <c r="Z310" s="1" t="s">
        <v>962</v>
      </c>
      <c r="AA310" s="28">
        <v>45296</v>
      </c>
      <c r="AB310" s="28">
        <v>45296</v>
      </c>
      <c r="AC310" s="1" t="s">
        <v>102</v>
      </c>
      <c r="AD310" s="1" t="s">
        <v>993</v>
      </c>
      <c r="AF310" s="1" t="s">
        <v>939</v>
      </c>
      <c r="AG310" s="29">
        <v>1</v>
      </c>
      <c r="AH310" s="1" t="s">
        <v>928</v>
      </c>
      <c r="AI310" s="1" t="s">
        <v>1840</v>
      </c>
      <c r="AJ310" s="1" t="s">
        <v>929</v>
      </c>
      <c r="AK310" s="1" t="s">
        <v>2157</v>
      </c>
      <c r="AL310" s="1" t="s">
        <v>2158</v>
      </c>
      <c r="AM310" s="1" t="s">
        <v>919</v>
      </c>
      <c r="AO310" s="1" t="s">
        <v>919</v>
      </c>
      <c r="AP310" s="1">
        <f>COUNTIF(最終品質見解!$C$13:$C$22,AC310)</f>
        <v>0</v>
      </c>
      <c r="AQ310" s="1" t="s">
        <v>165</v>
      </c>
    </row>
    <row r="311" spans="1:43" ht="15.6">
      <c r="A311" s="1">
        <v>138543</v>
      </c>
      <c r="B311" s="1" t="s">
        <v>904</v>
      </c>
      <c r="C311" s="1" t="s">
        <v>905</v>
      </c>
      <c r="F311" s="1" t="s">
        <v>885</v>
      </c>
      <c r="G311" s="1" t="s">
        <v>906</v>
      </c>
      <c r="H311" s="1" t="s">
        <v>2159</v>
      </c>
      <c r="I311" s="1" t="s">
        <v>1101</v>
      </c>
      <c r="J311" s="1" t="s">
        <v>1101</v>
      </c>
      <c r="K311" s="27">
        <v>45295.654166666667</v>
      </c>
      <c r="N311" s="28">
        <v>45293</v>
      </c>
      <c r="O311" s="28">
        <v>45293</v>
      </c>
      <c r="R311" s="1">
        <v>0</v>
      </c>
      <c r="S311" s="1">
        <v>0</v>
      </c>
      <c r="T311" s="1">
        <v>100</v>
      </c>
      <c r="U311" s="27">
        <v>45293.691666666666</v>
      </c>
      <c r="V311" s="27">
        <v>45295.654166666667</v>
      </c>
      <c r="W311" s="1" t="s">
        <v>1101</v>
      </c>
      <c r="Y311" s="1" t="s">
        <v>2160</v>
      </c>
      <c r="Z311" s="1" t="s">
        <v>962</v>
      </c>
      <c r="AA311" s="28">
        <v>45294</v>
      </c>
      <c r="AB311" s="28">
        <v>45294</v>
      </c>
      <c r="AC311" s="1" t="s">
        <v>100</v>
      </c>
      <c r="AD311" s="1" t="s">
        <v>993</v>
      </c>
      <c r="AE311" s="1" t="s">
        <v>938</v>
      </c>
      <c r="AF311" s="1" t="s">
        <v>939</v>
      </c>
      <c r="AG311" s="29">
        <v>1</v>
      </c>
      <c r="AH311" s="1" t="s">
        <v>947</v>
      </c>
      <c r="AI311" s="1" t="s">
        <v>915</v>
      </c>
      <c r="AJ311" s="1" t="s">
        <v>929</v>
      </c>
      <c r="AK311" s="1" t="s">
        <v>2161</v>
      </c>
      <c r="AL311" s="1" t="s">
        <v>2162</v>
      </c>
      <c r="AM311" s="1" t="s">
        <v>919</v>
      </c>
      <c r="AO311" s="1" t="s">
        <v>919</v>
      </c>
      <c r="AP311" s="1">
        <f>COUNTIF(最終品質見解!$C$13:$C$22,AC311)</f>
        <v>0</v>
      </c>
      <c r="AQ311" s="1" t="s">
        <v>165</v>
      </c>
    </row>
    <row r="312" spans="1:43" ht="15.6">
      <c r="A312" s="1">
        <v>138538</v>
      </c>
      <c r="B312" s="1" t="s">
        <v>904</v>
      </c>
      <c r="C312" s="1" t="s">
        <v>905</v>
      </c>
      <c r="F312" s="1" t="s">
        <v>885</v>
      </c>
      <c r="G312" s="1" t="s">
        <v>906</v>
      </c>
      <c r="H312" s="1" t="s">
        <v>2163</v>
      </c>
      <c r="I312" s="1" t="s">
        <v>1101</v>
      </c>
      <c r="J312" s="1" t="s">
        <v>1101</v>
      </c>
      <c r="K312" s="27">
        <v>45295.657638888886</v>
      </c>
      <c r="N312" s="28">
        <v>45293</v>
      </c>
      <c r="O312" s="28">
        <v>45294</v>
      </c>
      <c r="R312" s="1">
        <v>2</v>
      </c>
      <c r="S312" s="1">
        <v>2</v>
      </c>
      <c r="T312" s="1">
        <v>100</v>
      </c>
      <c r="U312" s="27">
        <v>45293.640277777777</v>
      </c>
      <c r="V312" s="27">
        <v>45295.657638888886</v>
      </c>
      <c r="W312" s="1" t="s">
        <v>1101</v>
      </c>
      <c r="Y312" s="1" t="s">
        <v>2092</v>
      </c>
      <c r="Z312" s="1" t="s">
        <v>962</v>
      </c>
      <c r="AA312" s="28">
        <v>45293</v>
      </c>
      <c r="AB312" s="28">
        <v>45294</v>
      </c>
      <c r="AC312" s="1" t="s">
        <v>99</v>
      </c>
      <c r="AD312" s="1" t="s">
        <v>993</v>
      </c>
      <c r="AF312" s="1" t="s">
        <v>939</v>
      </c>
      <c r="AG312" s="29">
        <v>1</v>
      </c>
      <c r="AH312" s="1" t="s">
        <v>914</v>
      </c>
      <c r="AI312" s="1" t="s">
        <v>928</v>
      </c>
      <c r="AJ312" s="1" t="s">
        <v>929</v>
      </c>
      <c r="AK312" s="1" t="s">
        <v>2164</v>
      </c>
      <c r="AL312" s="1" t="s">
        <v>2165</v>
      </c>
      <c r="AM312" s="1" t="s">
        <v>919</v>
      </c>
      <c r="AO312" s="1" t="s">
        <v>919</v>
      </c>
      <c r="AP312" s="1">
        <f>COUNTIF(最終品質見解!$C$13:$C$22,AC312)</f>
        <v>0</v>
      </c>
      <c r="AQ312" s="1" t="s">
        <v>165</v>
      </c>
    </row>
    <row r="313" spans="1:43" ht="15.6">
      <c r="A313" s="1">
        <v>138495</v>
      </c>
      <c r="B313" s="1" t="s">
        <v>904</v>
      </c>
      <c r="C313" s="1" t="s">
        <v>905</v>
      </c>
      <c r="F313" s="1" t="s">
        <v>885</v>
      </c>
      <c r="G313" s="1" t="s">
        <v>1581</v>
      </c>
      <c r="H313" s="1" t="s">
        <v>2166</v>
      </c>
      <c r="I313" s="1" t="s">
        <v>1928</v>
      </c>
      <c r="J313" s="1" t="s">
        <v>1928</v>
      </c>
      <c r="K313" s="27">
        <v>45301.640277777777</v>
      </c>
      <c r="N313" s="30">
        <v>45289</v>
      </c>
      <c r="O313" s="30">
        <v>45289</v>
      </c>
      <c r="R313" s="1">
        <v>0</v>
      </c>
      <c r="S313" s="1">
        <v>0</v>
      </c>
      <c r="T313" s="1">
        <v>100</v>
      </c>
      <c r="U313" s="31">
        <v>45289.479861111111</v>
      </c>
      <c r="V313" s="27">
        <v>45301.640277777777</v>
      </c>
      <c r="W313" s="1" t="s">
        <v>1928</v>
      </c>
      <c r="Z313" s="1" t="s">
        <v>962</v>
      </c>
      <c r="AA313" s="30">
        <v>45289</v>
      </c>
      <c r="AB313" s="30">
        <v>45289</v>
      </c>
      <c r="AC313" s="1" t="s">
        <v>40</v>
      </c>
      <c r="AD313" s="1" t="s">
        <v>1059</v>
      </c>
      <c r="AF313" s="1" t="s">
        <v>939</v>
      </c>
      <c r="AG313" s="29">
        <v>1</v>
      </c>
      <c r="AH313" s="1" t="s">
        <v>947</v>
      </c>
      <c r="AI313" s="1" t="s">
        <v>1039</v>
      </c>
      <c r="AJ313" s="1" t="s">
        <v>929</v>
      </c>
      <c r="AK313" s="1" t="s">
        <v>2167</v>
      </c>
      <c r="AL313" s="1" t="s">
        <v>1898</v>
      </c>
      <c r="AM313" s="1" t="s">
        <v>919</v>
      </c>
      <c r="AO313" s="1" t="s">
        <v>919</v>
      </c>
      <c r="AP313" s="1">
        <f>COUNTIF(最終品質見解!$C$13:$C$22,AC313)</f>
        <v>0</v>
      </c>
      <c r="AQ313" s="1" t="s">
        <v>165</v>
      </c>
    </row>
    <row r="314" spans="1:43" ht="15.6">
      <c r="A314" s="1">
        <v>138494</v>
      </c>
      <c r="B314" s="1" t="s">
        <v>904</v>
      </c>
      <c r="C314" s="1" t="s">
        <v>905</v>
      </c>
      <c r="F314" s="1" t="s">
        <v>885</v>
      </c>
      <c r="G314" s="1" t="s">
        <v>1205</v>
      </c>
      <c r="H314" s="1" t="s">
        <v>2168</v>
      </c>
      <c r="I314" s="1" t="s">
        <v>1928</v>
      </c>
      <c r="J314" s="1" t="s">
        <v>1928</v>
      </c>
      <c r="K314" s="27">
        <v>45299.645833333336</v>
      </c>
      <c r="N314" s="30">
        <v>45289</v>
      </c>
      <c r="O314" s="30">
        <v>45289</v>
      </c>
      <c r="R314" s="1">
        <v>0</v>
      </c>
      <c r="S314" s="1">
        <v>0</v>
      </c>
      <c r="T314" s="1">
        <v>100</v>
      </c>
      <c r="U314" s="31">
        <v>45289.478472222225</v>
      </c>
      <c r="V314" s="27">
        <v>45299.645833333336</v>
      </c>
      <c r="W314" s="1" t="s">
        <v>1928</v>
      </c>
      <c r="Y314" s="1" t="s">
        <v>2169</v>
      </c>
      <c r="Z314" s="1" t="s">
        <v>1046</v>
      </c>
      <c r="AA314" s="30">
        <v>45289</v>
      </c>
      <c r="AB314" s="30">
        <v>45289</v>
      </c>
      <c r="AC314" s="1" t="s">
        <v>40</v>
      </c>
      <c r="AD314" s="1" t="s">
        <v>1059</v>
      </c>
      <c r="AF314" s="1" t="s">
        <v>939</v>
      </c>
      <c r="AG314" s="29">
        <v>1</v>
      </c>
      <c r="AH314" s="1" t="s">
        <v>947</v>
      </c>
      <c r="AI314" s="1" t="s">
        <v>928</v>
      </c>
      <c r="AJ314" s="1" t="s">
        <v>929</v>
      </c>
      <c r="AK314" s="1" t="s">
        <v>2170</v>
      </c>
      <c r="AL314" s="1" t="s">
        <v>2171</v>
      </c>
      <c r="AM314" s="1" t="s">
        <v>919</v>
      </c>
      <c r="AO314" s="1" t="s">
        <v>919</v>
      </c>
      <c r="AP314" s="1">
        <f>COUNTIF(最終品質見解!$C$13:$C$22,AC314)</f>
        <v>0</v>
      </c>
      <c r="AQ314" s="1" t="s">
        <v>165</v>
      </c>
    </row>
    <row r="315" spans="1:43" ht="15.6">
      <c r="A315" s="1">
        <v>138492</v>
      </c>
      <c r="B315" s="1" t="s">
        <v>904</v>
      </c>
      <c r="C315" s="1" t="s">
        <v>905</v>
      </c>
      <c r="F315" s="1" t="s">
        <v>885</v>
      </c>
      <c r="G315" s="1" t="s">
        <v>1205</v>
      </c>
      <c r="H315" s="1" t="s">
        <v>2172</v>
      </c>
      <c r="I315" s="1" t="s">
        <v>1928</v>
      </c>
      <c r="J315" s="1" t="s">
        <v>1928</v>
      </c>
      <c r="K315" s="27">
        <v>45299.649305555555</v>
      </c>
      <c r="N315" s="30">
        <v>45289</v>
      </c>
      <c r="O315" s="30">
        <v>45289</v>
      </c>
      <c r="R315" s="1">
        <v>0</v>
      </c>
      <c r="S315" s="1">
        <v>0</v>
      </c>
      <c r="T315" s="1">
        <v>100</v>
      </c>
      <c r="U315" s="31">
        <v>45289.476388888892</v>
      </c>
      <c r="V315" s="27">
        <v>45299.649305555555</v>
      </c>
      <c r="W315" s="1" t="s">
        <v>1928</v>
      </c>
      <c r="Y315" s="1" t="s">
        <v>2173</v>
      </c>
      <c r="Z315" s="1" t="s">
        <v>1046</v>
      </c>
      <c r="AA315" s="30">
        <v>45289</v>
      </c>
      <c r="AB315" s="30">
        <v>45289</v>
      </c>
      <c r="AC315" s="1" t="s">
        <v>40</v>
      </c>
      <c r="AD315" s="1" t="s">
        <v>1059</v>
      </c>
      <c r="AF315" s="1" t="s">
        <v>939</v>
      </c>
      <c r="AG315" s="29">
        <v>1</v>
      </c>
      <c r="AH315" s="1" t="s">
        <v>947</v>
      </c>
      <c r="AI315" s="1" t="s">
        <v>928</v>
      </c>
      <c r="AJ315" s="1" t="s">
        <v>929</v>
      </c>
      <c r="AK315" s="1" t="s">
        <v>2170</v>
      </c>
      <c r="AL315" s="1" t="s">
        <v>2171</v>
      </c>
      <c r="AM315" s="1" t="s">
        <v>919</v>
      </c>
      <c r="AO315" s="1" t="s">
        <v>919</v>
      </c>
      <c r="AP315" s="1">
        <f>COUNTIF(最終品質見解!$C$13:$C$22,AC315)</f>
        <v>0</v>
      </c>
      <c r="AQ315" s="1" t="s">
        <v>165</v>
      </c>
    </row>
    <row r="316" spans="1:43" ht="15.6">
      <c r="A316" s="1">
        <v>138481</v>
      </c>
      <c r="B316" s="1" t="s">
        <v>904</v>
      </c>
      <c r="C316" s="1" t="s">
        <v>905</v>
      </c>
      <c r="F316" s="1" t="s">
        <v>885</v>
      </c>
      <c r="G316" s="1" t="s">
        <v>906</v>
      </c>
      <c r="H316" s="1" t="s">
        <v>2174</v>
      </c>
      <c r="I316" s="1" t="s">
        <v>1101</v>
      </c>
      <c r="J316" s="1" t="s">
        <v>1101</v>
      </c>
      <c r="K316" s="27">
        <v>45299.676388888889</v>
      </c>
      <c r="N316" s="30">
        <v>45288</v>
      </c>
      <c r="O316" s="28">
        <v>45293</v>
      </c>
      <c r="R316" s="1">
        <v>0</v>
      </c>
      <c r="S316" s="1">
        <v>0</v>
      </c>
      <c r="T316" s="1">
        <v>100</v>
      </c>
      <c r="U316" s="31">
        <v>45288.760416666664</v>
      </c>
      <c r="V316" s="27">
        <v>45299.676388888889</v>
      </c>
      <c r="W316" s="1" t="s">
        <v>1101</v>
      </c>
      <c r="Z316" s="1" t="s">
        <v>962</v>
      </c>
      <c r="AA316" s="28">
        <v>45296</v>
      </c>
      <c r="AB316" s="28">
        <v>45296</v>
      </c>
      <c r="AC316" s="1" t="s">
        <v>98</v>
      </c>
      <c r="AD316" s="1" t="s">
        <v>983</v>
      </c>
      <c r="AE316" s="1" t="s">
        <v>938</v>
      </c>
      <c r="AF316" s="1" t="s">
        <v>939</v>
      </c>
      <c r="AG316" s="29">
        <v>1</v>
      </c>
      <c r="AH316" s="1" t="s">
        <v>994</v>
      </c>
      <c r="AI316" s="1" t="s">
        <v>928</v>
      </c>
      <c r="AJ316" s="1" t="s">
        <v>929</v>
      </c>
      <c r="AK316" s="1" t="s">
        <v>1966</v>
      </c>
      <c r="AL316" s="1" t="s">
        <v>2175</v>
      </c>
      <c r="AM316" s="1" t="s">
        <v>919</v>
      </c>
      <c r="AO316" s="1" t="s">
        <v>919</v>
      </c>
      <c r="AP316" s="1">
        <f>COUNTIF(最終品質見解!$C$13:$C$22,AC316)</f>
        <v>0</v>
      </c>
      <c r="AQ316" s="1" t="s">
        <v>168</v>
      </c>
    </row>
    <row r="317" spans="1:43" ht="15.6">
      <c r="A317" s="1">
        <v>138480</v>
      </c>
      <c r="B317" s="1" t="s">
        <v>904</v>
      </c>
      <c r="C317" s="1" t="s">
        <v>905</v>
      </c>
      <c r="F317" s="1" t="s">
        <v>885</v>
      </c>
      <c r="G317" s="1" t="s">
        <v>906</v>
      </c>
      <c r="H317" s="1" t="s">
        <v>2176</v>
      </c>
      <c r="I317" s="1" t="s">
        <v>1101</v>
      </c>
      <c r="J317" s="1" t="s">
        <v>1101</v>
      </c>
      <c r="K317" s="27">
        <v>45301.742361111108</v>
      </c>
      <c r="N317" s="30">
        <v>45288</v>
      </c>
      <c r="O317" s="28">
        <v>45293</v>
      </c>
      <c r="R317" s="1">
        <v>0</v>
      </c>
      <c r="S317" s="1">
        <v>0</v>
      </c>
      <c r="T317" s="1">
        <v>100</v>
      </c>
      <c r="U317" s="31">
        <v>45288.756249999999</v>
      </c>
      <c r="V317" s="27">
        <v>45301.742361111108</v>
      </c>
      <c r="W317" s="1" t="s">
        <v>1101</v>
      </c>
      <c r="Z317" s="1" t="s">
        <v>962</v>
      </c>
      <c r="AA317" s="28">
        <v>45300</v>
      </c>
      <c r="AB317" s="28">
        <v>45300</v>
      </c>
      <c r="AC317" s="1" t="s">
        <v>98</v>
      </c>
      <c r="AD317" s="1" t="s">
        <v>983</v>
      </c>
      <c r="AE317" s="1" t="s">
        <v>938</v>
      </c>
      <c r="AF317" s="1" t="s">
        <v>939</v>
      </c>
      <c r="AG317" s="29">
        <v>1</v>
      </c>
      <c r="AH317" s="1" t="s">
        <v>994</v>
      </c>
      <c r="AI317" s="1" t="s">
        <v>928</v>
      </c>
      <c r="AJ317" s="1" t="s">
        <v>929</v>
      </c>
      <c r="AK317" s="1" t="s">
        <v>1966</v>
      </c>
      <c r="AL317" s="1" t="s">
        <v>2177</v>
      </c>
      <c r="AM317" s="1" t="s">
        <v>919</v>
      </c>
      <c r="AO317" s="1" t="s">
        <v>919</v>
      </c>
      <c r="AP317" s="1">
        <f>COUNTIF(最終品質見解!$C$13:$C$22,AC317)</f>
        <v>0</v>
      </c>
      <c r="AQ317" s="1" t="s">
        <v>168</v>
      </c>
    </row>
    <row r="318" spans="1:43" ht="15.6">
      <c r="A318" s="1">
        <v>138473</v>
      </c>
      <c r="B318" s="1" t="s">
        <v>904</v>
      </c>
      <c r="C318" s="1" t="s">
        <v>905</v>
      </c>
      <c r="F318" s="1" t="s">
        <v>885</v>
      </c>
      <c r="G318" s="1" t="s">
        <v>906</v>
      </c>
      <c r="H318" s="1" t="s">
        <v>2178</v>
      </c>
      <c r="I318" s="1" t="s">
        <v>1101</v>
      </c>
      <c r="J318" s="1" t="s">
        <v>1101</v>
      </c>
      <c r="K318" s="27">
        <v>45372.663194444445</v>
      </c>
      <c r="N318" s="28">
        <v>45302</v>
      </c>
      <c r="O318" s="28">
        <v>45373</v>
      </c>
      <c r="R318" s="1">
        <v>0</v>
      </c>
      <c r="S318" s="1">
        <v>0</v>
      </c>
      <c r="T318" s="1">
        <v>100</v>
      </c>
      <c r="U318" s="31">
        <v>45288.743055555555</v>
      </c>
      <c r="V318" s="27">
        <v>45372.663194444445</v>
      </c>
      <c r="W318" s="1" t="s">
        <v>1101</v>
      </c>
      <c r="Y318" s="1" t="s">
        <v>2179</v>
      </c>
      <c r="Z318" s="1" t="s">
        <v>962</v>
      </c>
      <c r="AA318" s="28">
        <v>45372</v>
      </c>
      <c r="AB318" s="28">
        <v>45372</v>
      </c>
      <c r="AC318" s="1" t="s">
        <v>98</v>
      </c>
      <c r="AD318" s="1" t="s">
        <v>983</v>
      </c>
      <c r="AF318" s="1" t="s">
        <v>939</v>
      </c>
      <c r="AG318" s="29">
        <v>1</v>
      </c>
      <c r="AH318" s="1" t="s">
        <v>928</v>
      </c>
      <c r="AI318" s="1" t="s">
        <v>928</v>
      </c>
      <c r="AJ318" s="1" t="s">
        <v>929</v>
      </c>
      <c r="AK318" s="1" t="s">
        <v>2180</v>
      </c>
      <c r="AL318" s="1" t="s">
        <v>2181</v>
      </c>
      <c r="AM318" s="1" t="s">
        <v>919</v>
      </c>
      <c r="AO318" s="1" t="s">
        <v>919</v>
      </c>
      <c r="AP318" s="1">
        <f>COUNTIF(最終品質見解!$C$13:$C$22,AC318)</f>
        <v>0</v>
      </c>
      <c r="AQ318" s="1" t="s">
        <v>167</v>
      </c>
    </row>
    <row r="319" spans="1:43" ht="15.6">
      <c r="A319" s="1">
        <v>138463</v>
      </c>
      <c r="B319" s="1" t="s">
        <v>904</v>
      </c>
      <c r="C319" s="1" t="s">
        <v>905</v>
      </c>
      <c r="F319" s="1" t="s">
        <v>885</v>
      </c>
      <c r="G319" s="1" t="s">
        <v>906</v>
      </c>
      <c r="H319" s="1" t="s">
        <v>2182</v>
      </c>
      <c r="I319" s="1" t="s">
        <v>1101</v>
      </c>
      <c r="J319" s="1" t="s">
        <v>1101</v>
      </c>
      <c r="K319" s="27">
        <v>45296.727777777778</v>
      </c>
      <c r="N319" s="30">
        <v>45288</v>
      </c>
      <c r="O319" s="28">
        <v>45294</v>
      </c>
      <c r="R319" s="1">
        <v>0</v>
      </c>
      <c r="S319" s="1">
        <v>0</v>
      </c>
      <c r="T319" s="1">
        <v>100</v>
      </c>
      <c r="U319" s="31">
        <v>45288.720833333333</v>
      </c>
      <c r="V319" s="27">
        <v>45296.727777777778</v>
      </c>
      <c r="W319" s="1" t="s">
        <v>1101</v>
      </c>
      <c r="Y319" s="1" t="s">
        <v>2183</v>
      </c>
      <c r="Z319" s="1" t="s">
        <v>924</v>
      </c>
      <c r="AA319" s="28">
        <v>45296</v>
      </c>
      <c r="AB319" s="28">
        <v>45296</v>
      </c>
      <c r="AC319" s="1" t="s">
        <v>98</v>
      </c>
      <c r="AD319" s="1" t="s">
        <v>983</v>
      </c>
      <c r="AE319" s="1" t="s">
        <v>938</v>
      </c>
      <c r="AF319" s="1" t="s">
        <v>939</v>
      </c>
      <c r="AG319" s="29">
        <v>1</v>
      </c>
      <c r="AH319" s="1" t="s">
        <v>994</v>
      </c>
      <c r="AI319" s="1" t="s">
        <v>928</v>
      </c>
      <c r="AJ319" s="1" t="s">
        <v>929</v>
      </c>
      <c r="AK319" s="1" t="s">
        <v>1966</v>
      </c>
      <c r="AL319" s="1" t="s">
        <v>2184</v>
      </c>
      <c r="AM319" s="1" t="s">
        <v>919</v>
      </c>
      <c r="AO319" s="1" t="s">
        <v>919</v>
      </c>
      <c r="AP319" s="1">
        <f>COUNTIF(最終品質見解!$C$13:$C$22,AC319)</f>
        <v>0</v>
      </c>
      <c r="AQ319" s="1" t="s">
        <v>176</v>
      </c>
    </row>
    <row r="320" spans="1:43" ht="15.6">
      <c r="A320" s="1">
        <v>138459</v>
      </c>
      <c r="B320" s="1" t="s">
        <v>904</v>
      </c>
      <c r="C320" s="1" t="s">
        <v>905</v>
      </c>
      <c r="F320" s="1" t="s">
        <v>885</v>
      </c>
      <c r="G320" s="1" t="s">
        <v>906</v>
      </c>
      <c r="H320" s="1" t="s">
        <v>2185</v>
      </c>
      <c r="I320" s="1" t="s">
        <v>1101</v>
      </c>
      <c r="J320" s="1" t="s">
        <v>1101</v>
      </c>
      <c r="K320" s="27">
        <v>45308.668055555558</v>
      </c>
      <c r="N320" s="30">
        <v>45288</v>
      </c>
      <c r="O320" s="30">
        <v>45289</v>
      </c>
      <c r="P320" s="1">
        <v>0.5</v>
      </c>
      <c r="Q320" s="1">
        <v>0.5</v>
      </c>
      <c r="R320" s="1">
        <v>0</v>
      </c>
      <c r="S320" s="1">
        <v>0</v>
      </c>
      <c r="T320" s="1">
        <v>100</v>
      </c>
      <c r="U320" s="31">
        <v>45288.704861111109</v>
      </c>
      <c r="V320" s="27">
        <v>45308.668055555558</v>
      </c>
      <c r="W320" s="1" t="s">
        <v>1101</v>
      </c>
      <c r="Y320" s="1" t="s">
        <v>2186</v>
      </c>
      <c r="Z320" s="1" t="s">
        <v>962</v>
      </c>
      <c r="AA320" s="28">
        <v>45308</v>
      </c>
      <c r="AB320" s="28">
        <v>45308</v>
      </c>
      <c r="AC320" s="1" t="s">
        <v>99</v>
      </c>
      <c r="AD320" s="1" t="s">
        <v>983</v>
      </c>
      <c r="AF320" s="1" t="s">
        <v>939</v>
      </c>
      <c r="AG320" s="29">
        <v>1</v>
      </c>
      <c r="AH320" s="1" t="s">
        <v>928</v>
      </c>
      <c r="AI320" s="1" t="s">
        <v>928</v>
      </c>
      <c r="AJ320" s="1" t="s">
        <v>929</v>
      </c>
      <c r="AK320" s="1" t="s">
        <v>1966</v>
      </c>
      <c r="AL320" s="1" t="s">
        <v>1966</v>
      </c>
      <c r="AM320" s="1" t="s">
        <v>919</v>
      </c>
      <c r="AO320" s="1" t="s">
        <v>919</v>
      </c>
      <c r="AP320" s="1">
        <f>COUNTIF(最終品質見解!$C$13:$C$22,AC320)</f>
        <v>0</v>
      </c>
      <c r="AQ320" s="1" t="s">
        <v>168</v>
      </c>
    </row>
    <row r="321" spans="1:43" ht="15.6">
      <c r="A321" s="1">
        <v>138457</v>
      </c>
      <c r="B321" s="1" t="s">
        <v>904</v>
      </c>
      <c r="C321" s="1" t="s">
        <v>905</v>
      </c>
      <c r="F321" s="1" t="s">
        <v>885</v>
      </c>
      <c r="G321" s="1" t="s">
        <v>906</v>
      </c>
      <c r="H321" s="1" t="s">
        <v>2187</v>
      </c>
      <c r="I321" s="1" t="s">
        <v>1101</v>
      </c>
      <c r="J321" s="1" t="s">
        <v>1101</v>
      </c>
      <c r="K321" s="27">
        <v>45295.65902777778</v>
      </c>
      <c r="N321" s="30">
        <v>45288</v>
      </c>
      <c r="O321" s="28">
        <v>45294</v>
      </c>
      <c r="R321" s="1">
        <v>0</v>
      </c>
      <c r="S321" s="1">
        <v>0</v>
      </c>
      <c r="T321" s="1">
        <v>100</v>
      </c>
      <c r="U321" s="31">
        <v>45288.649305555555</v>
      </c>
      <c r="V321" s="27">
        <v>45295.65902777778</v>
      </c>
      <c r="W321" s="1" t="s">
        <v>1101</v>
      </c>
      <c r="Z321" s="1" t="s">
        <v>962</v>
      </c>
      <c r="AA321" s="28">
        <v>45292</v>
      </c>
      <c r="AB321" s="28">
        <v>45294</v>
      </c>
      <c r="AC321" s="1" t="s">
        <v>98</v>
      </c>
      <c r="AD321" s="1" t="s">
        <v>983</v>
      </c>
      <c r="AE321" s="1" t="s">
        <v>938</v>
      </c>
      <c r="AF321" s="1" t="s">
        <v>939</v>
      </c>
      <c r="AG321" s="29">
        <v>1</v>
      </c>
      <c r="AH321" s="1" t="s">
        <v>914</v>
      </c>
      <c r="AI321" s="1" t="s">
        <v>915</v>
      </c>
      <c r="AJ321" s="1" t="s">
        <v>929</v>
      </c>
      <c r="AK321" s="1" t="s">
        <v>2188</v>
      </c>
      <c r="AL321" s="1" t="s">
        <v>2189</v>
      </c>
      <c r="AM321" s="1" t="s">
        <v>919</v>
      </c>
      <c r="AO321" s="1" t="s">
        <v>919</v>
      </c>
      <c r="AP321" s="1">
        <f>COUNTIF(最終品質見解!$C$13:$C$22,AC321)</f>
        <v>0</v>
      </c>
      <c r="AQ321" s="1" t="s">
        <v>176</v>
      </c>
    </row>
    <row r="322" spans="1:43" ht="15.6">
      <c r="A322" s="1">
        <v>138454</v>
      </c>
      <c r="B322" s="1" t="s">
        <v>904</v>
      </c>
      <c r="C322" s="1" t="s">
        <v>905</v>
      </c>
      <c r="F322" s="1" t="s">
        <v>885</v>
      </c>
      <c r="G322" s="1" t="s">
        <v>906</v>
      </c>
      <c r="H322" s="1" t="s">
        <v>2190</v>
      </c>
      <c r="I322" s="1" t="s">
        <v>1101</v>
      </c>
      <c r="J322" s="1" t="s">
        <v>1101</v>
      </c>
      <c r="K322" s="27">
        <v>45299.67291666667</v>
      </c>
      <c r="N322" s="30">
        <v>45289</v>
      </c>
      <c r="O322" s="30">
        <v>45289</v>
      </c>
      <c r="R322" s="1">
        <v>0</v>
      </c>
      <c r="S322" s="1">
        <v>0</v>
      </c>
      <c r="T322" s="1">
        <v>100</v>
      </c>
      <c r="U322" s="31">
        <v>45288.636111111111</v>
      </c>
      <c r="V322" s="27">
        <v>45299.67291666667</v>
      </c>
      <c r="W322" s="1" t="s">
        <v>1101</v>
      </c>
      <c r="Z322" s="1" t="s">
        <v>962</v>
      </c>
      <c r="AA322" s="28">
        <v>45296</v>
      </c>
      <c r="AB322" s="28">
        <v>45296</v>
      </c>
      <c r="AC322" s="1" t="s">
        <v>98</v>
      </c>
      <c r="AD322" s="1" t="s">
        <v>983</v>
      </c>
      <c r="AE322" s="1" t="s">
        <v>938</v>
      </c>
      <c r="AF322" s="1" t="s">
        <v>939</v>
      </c>
      <c r="AG322" s="29">
        <v>1</v>
      </c>
      <c r="AH322" s="1" t="s">
        <v>947</v>
      </c>
      <c r="AI322" s="1" t="s">
        <v>928</v>
      </c>
      <c r="AJ322" s="1" t="s">
        <v>929</v>
      </c>
      <c r="AK322" s="1" t="s">
        <v>2191</v>
      </c>
      <c r="AL322" s="1" t="s">
        <v>2192</v>
      </c>
      <c r="AM322" s="1" t="s">
        <v>919</v>
      </c>
      <c r="AO322" s="1" t="s">
        <v>919</v>
      </c>
      <c r="AP322" s="1">
        <f>COUNTIF(最終品質見解!$C$13:$C$22,AC322)</f>
        <v>0</v>
      </c>
      <c r="AQ322" s="1" t="s">
        <v>165</v>
      </c>
    </row>
    <row r="323" spans="1:43" ht="15.6">
      <c r="A323" s="1">
        <v>138452</v>
      </c>
      <c r="B323" s="1" t="s">
        <v>904</v>
      </c>
      <c r="C323" s="1" t="s">
        <v>905</v>
      </c>
      <c r="F323" s="1" t="s">
        <v>885</v>
      </c>
      <c r="G323" s="1" t="s">
        <v>906</v>
      </c>
      <c r="H323" s="1" t="s">
        <v>2193</v>
      </c>
      <c r="I323" s="1" t="s">
        <v>1101</v>
      </c>
      <c r="J323" s="1" t="s">
        <v>1101</v>
      </c>
      <c r="K323" s="27">
        <v>45299.673611111109</v>
      </c>
      <c r="N323" s="30">
        <v>45288</v>
      </c>
      <c r="O323" s="28">
        <v>45299</v>
      </c>
      <c r="R323" s="1">
        <v>0</v>
      </c>
      <c r="S323" s="1">
        <v>0</v>
      </c>
      <c r="T323" s="1">
        <v>100</v>
      </c>
      <c r="U323" s="31">
        <v>45288.606944444444</v>
      </c>
      <c r="V323" s="27">
        <v>45299.673611111109</v>
      </c>
      <c r="W323" s="1" t="s">
        <v>1101</v>
      </c>
      <c r="Y323" s="1" t="s">
        <v>2194</v>
      </c>
      <c r="Z323" s="1" t="s">
        <v>962</v>
      </c>
      <c r="AA323" s="28">
        <v>45292</v>
      </c>
      <c r="AB323" s="30">
        <v>45289</v>
      </c>
      <c r="AC323" s="1" t="s">
        <v>98</v>
      </c>
      <c r="AD323" s="1" t="s">
        <v>983</v>
      </c>
      <c r="AF323" s="1" t="s">
        <v>939</v>
      </c>
      <c r="AG323" s="29">
        <v>1</v>
      </c>
      <c r="AH323" s="1" t="s">
        <v>947</v>
      </c>
      <c r="AI323" s="1" t="s">
        <v>915</v>
      </c>
      <c r="AJ323" s="1" t="s">
        <v>929</v>
      </c>
      <c r="AK323" s="1" t="s">
        <v>2188</v>
      </c>
      <c r="AL323" s="1" t="s">
        <v>2189</v>
      </c>
      <c r="AM323" s="1" t="s">
        <v>919</v>
      </c>
      <c r="AO323" s="1" t="s">
        <v>919</v>
      </c>
      <c r="AP323" s="1">
        <f>COUNTIF(最終品質見解!$C$13:$C$22,AC323)</f>
        <v>0</v>
      </c>
      <c r="AQ323" s="1" t="s">
        <v>168</v>
      </c>
    </row>
    <row r="324" spans="1:43" ht="15.6">
      <c r="A324" s="1">
        <v>138451</v>
      </c>
      <c r="B324" s="1" t="s">
        <v>904</v>
      </c>
      <c r="C324" s="1" t="s">
        <v>905</v>
      </c>
      <c r="F324" s="1" t="s">
        <v>885</v>
      </c>
      <c r="G324" s="1" t="s">
        <v>906</v>
      </c>
      <c r="H324" s="1" t="s">
        <v>2195</v>
      </c>
      <c r="I324" s="1" t="s">
        <v>1101</v>
      </c>
      <c r="J324" s="1" t="s">
        <v>1101</v>
      </c>
      <c r="K324" s="27">
        <v>45299.650694444441</v>
      </c>
      <c r="N324" s="30">
        <v>45288</v>
      </c>
      <c r="O324" s="28">
        <v>45299</v>
      </c>
      <c r="R324" s="1">
        <v>0</v>
      </c>
      <c r="S324" s="1">
        <v>0</v>
      </c>
      <c r="T324" s="1">
        <v>100</v>
      </c>
      <c r="U324" s="31">
        <v>45288.6</v>
      </c>
      <c r="V324" s="27">
        <v>45299.650694444441</v>
      </c>
      <c r="W324" s="1" t="s">
        <v>1101</v>
      </c>
      <c r="Y324" s="1" t="s">
        <v>2196</v>
      </c>
      <c r="Z324" s="1" t="s">
        <v>962</v>
      </c>
      <c r="AA324" s="28">
        <v>45292</v>
      </c>
      <c r="AB324" s="30">
        <v>45289</v>
      </c>
      <c r="AC324" s="1" t="s">
        <v>98</v>
      </c>
      <c r="AF324" s="1" t="s">
        <v>939</v>
      </c>
      <c r="AG324" s="29">
        <v>1</v>
      </c>
      <c r="AH324" s="1" t="s">
        <v>914</v>
      </c>
      <c r="AI324" s="1" t="s">
        <v>915</v>
      </c>
      <c r="AJ324" s="1" t="s">
        <v>929</v>
      </c>
      <c r="AK324" s="1" t="s">
        <v>2188</v>
      </c>
      <c r="AL324" s="1" t="s">
        <v>2189</v>
      </c>
      <c r="AM324" s="1" t="s">
        <v>919</v>
      </c>
      <c r="AO324" s="1" t="s">
        <v>919</v>
      </c>
      <c r="AP324" s="1">
        <f>COUNTIF(最終品質見解!$C$13:$C$22,AC324)</f>
        <v>0</v>
      </c>
      <c r="AQ324" s="1" t="s">
        <v>168</v>
      </c>
    </row>
    <row r="325" spans="1:43" ht="15.6">
      <c r="A325" s="1">
        <v>138403</v>
      </c>
      <c r="B325" s="1" t="s">
        <v>904</v>
      </c>
      <c r="C325" s="1" t="s">
        <v>905</v>
      </c>
      <c r="F325" s="1" t="s">
        <v>885</v>
      </c>
      <c r="G325" s="1" t="s">
        <v>1042</v>
      </c>
      <c r="H325" s="1" t="s">
        <v>2197</v>
      </c>
      <c r="I325" s="1" t="s">
        <v>1928</v>
      </c>
      <c r="J325" s="1" t="s">
        <v>1101</v>
      </c>
      <c r="K325" s="27">
        <v>45344.581250000003</v>
      </c>
      <c r="N325" s="30">
        <v>45287</v>
      </c>
      <c r="O325" s="30">
        <v>45288</v>
      </c>
      <c r="R325" s="1">
        <v>0</v>
      </c>
      <c r="S325" s="1">
        <v>0</v>
      </c>
      <c r="T325" s="1">
        <v>100</v>
      </c>
      <c r="U325" s="31">
        <v>45287.593055555553</v>
      </c>
      <c r="V325" s="27">
        <v>45344.581250000003</v>
      </c>
      <c r="W325" s="1" t="s">
        <v>1101</v>
      </c>
      <c r="Y325" s="1" t="s">
        <v>2198</v>
      </c>
      <c r="Z325" s="1" t="s">
        <v>962</v>
      </c>
      <c r="AA325" s="30">
        <v>45287</v>
      </c>
      <c r="AB325" s="30">
        <v>45287</v>
      </c>
      <c r="AC325" s="1" t="s">
        <v>38</v>
      </c>
      <c r="AD325" s="1" t="s">
        <v>2007</v>
      </c>
      <c r="AF325" s="1" t="s">
        <v>939</v>
      </c>
      <c r="AG325" s="29">
        <v>1</v>
      </c>
      <c r="AH325" s="1" t="s">
        <v>947</v>
      </c>
      <c r="AI325" s="1" t="s">
        <v>1039</v>
      </c>
      <c r="AJ325" s="1" t="s">
        <v>929</v>
      </c>
      <c r="AK325" s="1" t="s">
        <v>2199</v>
      </c>
      <c r="AL325" s="1" t="s">
        <v>2200</v>
      </c>
      <c r="AM325" s="1" t="s">
        <v>919</v>
      </c>
      <c r="AO325" s="1" t="s">
        <v>919</v>
      </c>
      <c r="AP325" s="1">
        <f>COUNTIF(最終品質見解!$C$13:$C$22,AC325)</f>
        <v>0</v>
      </c>
      <c r="AQ325" s="1" t="s">
        <v>175</v>
      </c>
    </row>
    <row r="326" spans="1:43" ht="15.6">
      <c r="A326" s="1">
        <v>138362</v>
      </c>
      <c r="B326" s="1" t="s">
        <v>904</v>
      </c>
      <c r="C326" s="1" t="s">
        <v>905</v>
      </c>
      <c r="F326" s="1" t="s">
        <v>885</v>
      </c>
      <c r="G326" s="1" t="s">
        <v>1205</v>
      </c>
      <c r="H326" s="1" t="s">
        <v>2201</v>
      </c>
      <c r="I326" s="1" t="s">
        <v>1972</v>
      </c>
      <c r="J326" s="1" t="s">
        <v>1972</v>
      </c>
      <c r="K326" s="31">
        <v>45288.5</v>
      </c>
      <c r="N326" s="30">
        <v>45286</v>
      </c>
      <c r="O326" s="30">
        <v>45287</v>
      </c>
      <c r="R326" s="1">
        <v>0</v>
      </c>
      <c r="S326" s="1">
        <v>0</v>
      </c>
      <c r="T326" s="1">
        <v>100</v>
      </c>
      <c r="U326" s="31">
        <v>45286.674305555556</v>
      </c>
      <c r="V326" s="31">
        <v>45288.5</v>
      </c>
      <c r="W326" s="1" t="s">
        <v>1972</v>
      </c>
      <c r="Y326" s="1" t="s">
        <v>2202</v>
      </c>
      <c r="Z326" s="1" t="s">
        <v>924</v>
      </c>
      <c r="AA326" s="30">
        <v>45286</v>
      </c>
      <c r="AB326" s="30">
        <v>45286</v>
      </c>
      <c r="AC326" s="1" t="s">
        <v>42</v>
      </c>
      <c r="AD326" s="1" t="s">
        <v>983</v>
      </c>
      <c r="AE326" s="1" t="s">
        <v>938</v>
      </c>
      <c r="AF326" s="1" t="s">
        <v>939</v>
      </c>
      <c r="AG326" s="29">
        <v>1</v>
      </c>
      <c r="AH326" s="1" t="s">
        <v>947</v>
      </c>
      <c r="AI326" s="1" t="s">
        <v>928</v>
      </c>
      <c r="AJ326" s="1" t="s">
        <v>929</v>
      </c>
      <c r="AK326" s="1" t="s">
        <v>2203</v>
      </c>
      <c r="AL326" s="1" t="s">
        <v>2204</v>
      </c>
      <c r="AM326" s="1" t="s">
        <v>919</v>
      </c>
      <c r="AO326" s="1" t="s">
        <v>919</v>
      </c>
      <c r="AP326" s="1">
        <f>COUNTIF(最終品質見解!$C$13:$C$22,AC326)</f>
        <v>0</v>
      </c>
      <c r="AQ326" s="1" t="s">
        <v>171</v>
      </c>
    </row>
    <row r="327" spans="1:43" ht="15.6">
      <c r="A327" s="1">
        <v>138256</v>
      </c>
      <c r="B327" s="1" t="s">
        <v>904</v>
      </c>
      <c r="C327" s="1" t="s">
        <v>905</v>
      </c>
      <c r="F327" s="1" t="s">
        <v>885</v>
      </c>
      <c r="G327" s="1" t="s">
        <v>906</v>
      </c>
      <c r="H327" s="1" t="s">
        <v>2205</v>
      </c>
      <c r="I327" s="1" t="s">
        <v>922</v>
      </c>
      <c r="J327" s="1" t="s">
        <v>922</v>
      </c>
      <c r="K327" s="27">
        <v>45327.426388888889</v>
      </c>
      <c r="M327" s="1" t="s">
        <v>1350</v>
      </c>
      <c r="N327" s="30">
        <v>45285</v>
      </c>
      <c r="O327" s="30">
        <v>45286</v>
      </c>
      <c r="R327" s="1">
        <v>0</v>
      </c>
      <c r="S327" s="1">
        <v>0</v>
      </c>
      <c r="T327" s="1">
        <v>100</v>
      </c>
      <c r="U327" s="31">
        <v>45285.640972222223</v>
      </c>
      <c r="V327" s="27">
        <v>45327.426388888889</v>
      </c>
      <c r="W327" s="1" t="s">
        <v>922</v>
      </c>
      <c r="Y327" s="1" t="s">
        <v>2206</v>
      </c>
      <c r="Z327" s="1" t="s">
        <v>962</v>
      </c>
      <c r="AA327" s="28">
        <v>45316</v>
      </c>
      <c r="AB327" s="28">
        <v>45316</v>
      </c>
      <c r="AC327" s="1" t="s">
        <v>122</v>
      </c>
      <c r="AD327" s="1" t="s">
        <v>2007</v>
      </c>
      <c r="AE327" s="1" t="s">
        <v>938</v>
      </c>
      <c r="AF327" s="1" t="s">
        <v>939</v>
      </c>
      <c r="AG327" s="29">
        <v>1</v>
      </c>
      <c r="AH327" s="1" t="s">
        <v>928</v>
      </c>
      <c r="AI327" s="1" t="s">
        <v>928</v>
      </c>
      <c r="AJ327" s="1" t="s">
        <v>929</v>
      </c>
      <c r="AK327" s="1" t="s">
        <v>2207</v>
      </c>
      <c r="AL327" s="1" t="s">
        <v>1709</v>
      </c>
      <c r="AM327" s="1" t="s">
        <v>919</v>
      </c>
      <c r="AO327" s="1" t="s">
        <v>919</v>
      </c>
      <c r="AP327" s="1">
        <f>COUNTIF(最終品質見解!$C$13:$C$22,AC327)</f>
        <v>0</v>
      </c>
      <c r="AQ327" s="1" t="s">
        <v>169</v>
      </c>
    </row>
    <row r="328" spans="1:43" ht="15.6">
      <c r="A328" s="1">
        <v>138249</v>
      </c>
      <c r="B328" s="1" t="s">
        <v>904</v>
      </c>
      <c r="C328" s="1" t="s">
        <v>905</v>
      </c>
      <c r="F328" s="1" t="s">
        <v>885</v>
      </c>
      <c r="G328" s="1" t="s">
        <v>1042</v>
      </c>
      <c r="H328" s="1" t="s">
        <v>2208</v>
      </c>
      <c r="I328" s="1" t="s">
        <v>1928</v>
      </c>
      <c r="J328" s="1" t="s">
        <v>908</v>
      </c>
      <c r="K328" s="27">
        <v>45399.651388888888</v>
      </c>
      <c r="N328" s="30">
        <v>45285</v>
      </c>
      <c r="O328" s="28">
        <v>45387</v>
      </c>
      <c r="R328" s="1">
        <v>4</v>
      </c>
      <c r="S328" s="1">
        <v>4</v>
      </c>
      <c r="T328" s="1">
        <v>100</v>
      </c>
      <c r="U328" s="31">
        <v>45285.569444444445</v>
      </c>
      <c r="V328" s="27">
        <v>45399.651388888888</v>
      </c>
      <c r="W328" s="1" t="s">
        <v>922</v>
      </c>
      <c r="Y328" s="1" t="s">
        <v>2209</v>
      </c>
      <c r="Z328" s="1" t="s">
        <v>962</v>
      </c>
      <c r="AA328" s="28">
        <v>45399</v>
      </c>
      <c r="AB328" s="28">
        <v>45399</v>
      </c>
      <c r="AC328" s="1" t="s">
        <v>73</v>
      </c>
      <c r="AD328" s="1" t="s">
        <v>983</v>
      </c>
      <c r="AE328" s="1" t="s">
        <v>938</v>
      </c>
      <c r="AF328" s="1" t="s">
        <v>939</v>
      </c>
      <c r="AG328" s="29">
        <v>1</v>
      </c>
      <c r="AH328" s="1" t="s">
        <v>914</v>
      </c>
      <c r="AI328" s="1" t="s">
        <v>928</v>
      </c>
      <c r="AJ328" s="1" t="s">
        <v>929</v>
      </c>
      <c r="AK328" s="1" t="s">
        <v>2210</v>
      </c>
      <c r="AL328" s="1" t="s">
        <v>2211</v>
      </c>
      <c r="AM328" s="1" t="s">
        <v>919</v>
      </c>
      <c r="AO328" s="1" t="s">
        <v>919</v>
      </c>
      <c r="AP328" s="1">
        <f>COUNTIF(最終品質見解!$C$13:$C$22,AC328)</f>
        <v>0</v>
      </c>
      <c r="AQ328" s="1" t="s">
        <v>165</v>
      </c>
    </row>
    <row r="329" spans="1:43" ht="15.6">
      <c r="A329" s="1">
        <v>138217</v>
      </c>
      <c r="B329" s="1" t="s">
        <v>904</v>
      </c>
      <c r="C329" s="1" t="s">
        <v>905</v>
      </c>
      <c r="F329" s="1" t="s">
        <v>885</v>
      </c>
      <c r="G329" s="1" t="s">
        <v>906</v>
      </c>
      <c r="H329" s="1" t="s">
        <v>2212</v>
      </c>
      <c r="I329" s="1" t="s">
        <v>1928</v>
      </c>
      <c r="J329" s="1" t="s">
        <v>1928</v>
      </c>
      <c r="K329" s="27">
        <v>45301.635416666664</v>
      </c>
      <c r="N329" s="30">
        <v>45285</v>
      </c>
      <c r="O329" s="30">
        <v>45288</v>
      </c>
      <c r="R329" s="1">
        <v>0</v>
      </c>
      <c r="S329" s="1">
        <v>0</v>
      </c>
      <c r="T329" s="1">
        <v>100</v>
      </c>
      <c r="U329" s="31">
        <v>45285.463888888888</v>
      </c>
      <c r="V329" s="27">
        <v>45301.635416666664</v>
      </c>
      <c r="W329" s="1" t="s">
        <v>1928</v>
      </c>
      <c r="Y329" s="1" t="s">
        <v>2213</v>
      </c>
      <c r="Z329" s="1" t="s">
        <v>924</v>
      </c>
      <c r="AA329" s="30">
        <v>45289</v>
      </c>
      <c r="AB329" s="30">
        <v>45289</v>
      </c>
      <c r="AC329" s="1" t="s">
        <v>75</v>
      </c>
      <c r="AD329" s="1" t="s">
        <v>2007</v>
      </c>
      <c r="AE329" s="1" t="s">
        <v>938</v>
      </c>
      <c r="AF329" s="1" t="s">
        <v>939</v>
      </c>
      <c r="AG329" s="29">
        <v>1</v>
      </c>
      <c r="AH329" s="1" t="s">
        <v>994</v>
      </c>
      <c r="AI329" s="1" t="s">
        <v>915</v>
      </c>
      <c r="AJ329" s="1" t="s">
        <v>929</v>
      </c>
      <c r="AK329" s="1" t="s">
        <v>2214</v>
      </c>
      <c r="AL329" s="1" t="s">
        <v>2215</v>
      </c>
      <c r="AM329" s="1" t="s">
        <v>919</v>
      </c>
      <c r="AO329" s="1" t="s">
        <v>919</v>
      </c>
      <c r="AP329" s="1">
        <f>COUNTIF(最終品質見解!$C$13:$C$22,AC329)</f>
        <v>0</v>
      </c>
      <c r="AQ329" s="1" t="s">
        <v>168</v>
      </c>
    </row>
    <row r="330" spans="1:43" ht="15.6">
      <c r="A330" s="1">
        <v>138007</v>
      </c>
      <c r="B330" s="1" t="s">
        <v>904</v>
      </c>
      <c r="C330" s="1" t="s">
        <v>905</v>
      </c>
      <c r="F330" s="1" t="s">
        <v>885</v>
      </c>
      <c r="G330" s="1" t="s">
        <v>1042</v>
      </c>
      <c r="H330" s="1" t="s">
        <v>2216</v>
      </c>
      <c r="I330" s="1" t="s">
        <v>1928</v>
      </c>
      <c r="J330" s="1" t="s">
        <v>922</v>
      </c>
      <c r="K330" s="27">
        <v>45348.399305555555</v>
      </c>
      <c r="M330" s="1" t="s">
        <v>1350</v>
      </c>
      <c r="N330" s="30">
        <v>45282</v>
      </c>
      <c r="O330" s="30">
        <v>45283</v>
      </c>
      <c r="R330" s="1">
        <v>0</v>
      </c>
      <c r="S330" s="1">
        <v>0</v>
      </c>
      <c r="T330" s="1">
        <v>100</v>
      </c>
      <c r="U330" s="31">
        <v>45282.489583333336</v>
      </c>
      <c r="V330" s="27">
        <v>45348.399305555555</v>
      </c>
      <c r="W330" s="1" t="s">
        <v>922</v>
      </c>
      <c r="Y330" s="1" t="s">
        <v>2217</v>
      </c>
      <c r="Z330" s="1" t="s">
        <v>962</v>
      </c>
      <c r="AA330" s="28">
        <v>45323</v>
      </c>
      <c r="AB330" s="28">
        <v>45348</v>
      </c>
      <c r="AC330" s="1" t="s">
        <v>38</v>
      </c>
      <c r="AD330" s="1" t="s">
        <v>2007</v>
      </c>
      <c r="AE330" s="1" t="s">
        <v>938</v>
      </c>
      <c r="AF330" s="1" t="s">
        <v>939</v>
      </c>
      <c r="AG330" s="29">
        <v>1</v>
      </c>
      <c r="AH330" s="1" t="s">
        <v>947</v>
      </c>
      <c r="AI330" s="1" t="s">
        <v>915</v>
      </c>
      <c r="AJ330" s="1" t="s">
        <v>929</v>
      </c>
      <c r="AK330" s="1" t="s">
        <v>2218</v>
      </c>
      <c r="AL330" s="1" t="s">
        <v>2218</v>
      </c>
      <c r="AM330" s="1" t="s">
        <v>919</v>
      </c>
      <c r="AO330" s="1" t="s">
        <v>919</v>
      </c>
      <c r="AP330" s="1">
        <f>COUNTIF(最終品質見解!$C$13:$C$22,AC330)</f>
        <v>0</v>
      </c>
      <c r="AQ330" s="1" t="s">
        <v>176</v>
      </c>
    </row>
    <row r="331" spans="1:43" ht="15.6">
      <c r="A331" s="1">
        <v>138006</v>
      </c>
      <c r="B331" s="1" t="s">
        <v>904</v>
      </c>
      <c r="C331" s="1" t="s">
        <v>905</v>
      </c>
      <c r="F331" s="1" t="s">
        <v>885</v>
      </c>
      <c r="G331" s="1" t="s">
        <v>1205</v>
      </c>
      <c r="H331" s="1" t="s">
        <v>2219</v>
      </c>
      <c r="I331" s="1" t="s">
        <v>1928</v>
      </c>
      <c r="J331" s="1" t="s">
        <v>1928</v>
      </c>
      <c r="K331" s="27">
        <v>45299.644444444442</v>
      </c>
      <c r="N331" s="30">
        <v>45282</v>
      </c>
      <c r="O331" s="30">
        <v>45282</v>
      </c>
      <c r="R331" s="1">
        <v>1</v>
      </c>
      <c r="S331" s="1">
        <v>1</v>
      </c>
      <c r="T331" s="1">
        <v>100</v>
      </c>
      <c r="U331" s="31">
        <v>45282.472916666666</v>
      </c>
      <c r="V331" s="27">
        <v>45299.644444444442</v>
      </c>
      <c r="W331" s="1" t="s">
        <v>1928</v>
      </c>
      <c r="Y331" s="1" t="s">
        <v>2220</v>
      </c>
      <c r="Z331" s="1" t="s">
        <v>1046</v>
      </c>
      <c r="AA331" s="30">
        <v>45285</v>
      </c>
      <c r="AB331" s="30">
        <v>45285</v>
      </c>
      <c r="AC331" s="1" t="s">
        <v>38</v>
      </c>
      <c r="AD331" s="1" t="s">
        <v>2007</v>
      </c>
      <c r="AF331" s="1" t="s">
        <v>939</v>
      </c>
      <c r="AG331" s="29">
        <v>1</v>
      </c>
      <c r="AH331" s="1" t="s">
        <v>947</v>
      </c>
      <c r="AI331" s="1" t="s">
        <v>928</v>
      </c>
      <c r="AJ331" s="1" t="s">
        <v>929</v>
      </c>
      <c r="AK331" s="1" t="s">
        <v>2221</v>
      </c>
      <c r="AL331" s="1" t="s">
        <v>2222</v>
      </c>
      <c r="AM331" s="1" t="s">
        <v>919</v>
      </c>
      <c r="AO331" s="1" t="s">
        <v>919</v>
      </c>
      <c r="AP331" s="1">
        <f>COUNTIF(最終品質見解!$C$13:$C$22,AC331)</f>
        <v>0</v>
      </c>
      <c r="AQ331" s="1" t="s">
        <v>168</v>
      </c>
    </row>
    <row r="332" spans="1:43" ht="15.6">
      <c r="A332" s="1">
        <v>138004</v>
      </c>
      <c r="B332" s="1" t="s">
        <v>904</v>
      </c>
      <c r="C332" s="1" t="s">
        <v>905</v>
      </c>
      <c r="F332" s="1" t="s">
        <v>885</v>
      </c>
      <c r="G332" s="1" t="s">
        <v>906</v>
      </c>
      <c r="H332" s="1" t="s">
        <v>2223</v>
      </c>
      <c r="I332" s="1" t="s">
        <v>1928</v>
      </c>
      <c r="J332" s="1" t="s">
        <v>1928</v>
      </c>
      <c r="K332" s="27">
        <v>45301.633333333331</v>
      </c>
      <c r="N332" s="30">
        <v>45282</v>
      </c>
      <c r="O332" s="30">
        <v>45286</v>
      </c>
      <c r="R332" s="1">
        <v>1</v>
      </c>
      <c r="S332" s="1">
        <v>1</v>
      </c>
      <c r="T332" s="1">
        <v>100</v>
      </c>
      <c r="U332" s="31">
        <v>45282.439583333333</v>
      </c>
      <c r="V332" s="27">
        <v>45301.633333333331</v>
      </c>
      <c r="W332" s="1" t="s">
        <v>1928</v>
      </c>
      <c r="Y332" s="1" t="s">
        <v>2224</v>
      </c>
      <c r="Z332" s="1" t="s">
        <v>924</v>
      </c>
      <c r="AA332" s="30">
        <v>45285</v>
      </c>
      <c r="AB332" s="30">
        <v>45285</v>
      </c>
      <c r="AC332" s="1" t="s">
        <v>72</v>
      </c>
      <c r="AD332" s="1" t="s">
        <v>983</v>
      </c>
      <c r="AE332" s="1" t="s">
        <v>938</v>
      </c>
      <c r="AF332" s="1" t="s">
        <v>939</v>
      </c>
      <c r="AG332" s="29">
        <v>1</v>
      </c>
      <c r="AH332" s="1" t="s">
        <v>947</v>
      </c>
      <c r="AI332" s="1" t="s">
        <v>928</v>
      </c>
      <c r="AJ332" s="1" t="s">
        <v>929</v>
      </c>
      <c r="AK332" s="1" t="s">
        <v>2225</v>
      </c>
      <c r="AL332" s="1" t="s">
        <v>2226</v>
      </c>
      <c r="AM332" s="1" t="s">
        <v>919</v>
      </c>
      <c r="AO332" s="1" t="s">
        <v>919</v>
      </c>
      <c r="AP332" s="1">
        <f>COUNTIF(最終品質見解!$C$13:$C$22,AC332)</f>
        <v>0</v>
      </c>
      <c r="AQ332" s="1" t="s">
        <v>168</v>
      </c>
    </row>
    <row r="333" spans="1:43" ht="15.6">
      <c r="A333" s="1">
        <v>137971</v>
      </c>
      <c r="B333" s="1" t="s">
        <v>904</v>
      </c>
      <c r="C333" s="1" t="s">
        <v>905</v>
      </c>
      <c r="F333" s="1" t="s">
        <v>885</v>
      </c>
      <c r="G333" s="1" t="s">
        <v>1836</v>
      </c>
      <c r="H333" s="1" t="s">
        <v>2227</v>
      </c>
      <c r="I333" s="1" t="s">
        <v>1928</v>
      </c>
      <c r="J333" s="1" t="s">
        <v>1928</v>
      </c>
      <c r="K333" s="27">
        <v>45301.632638888892</v>
      </c>
      <c r="N333" s="30">
        <v>45281</v>
      </c>
      <c r="O333" s="30">
        <v>45285</v>
      </c>
      <c r="R333" s="1">
        <v>4</v>
      </c>
      <c r="S333" s="1">
        <v>4</v>
      </c>
      <c r="T333" s="1">
        <v>100</v>
      </c>
      <c r="U333" s="31">
        <v>45281.484027777777</v>
      </c>
      <c r="V333" s="27">
        <v>45301.632638888892</v>
      </c>
      <c r="W333" s="1" t="s">
        <v>1928</v>
      </c>
      <c r="Y333" s="1" t="s">
        <v>2228</v>
      </c>
      <c r="Z333" s="1" t="s">
        <v>911</v>
      </c>
      <c r="AA333" s="28">
        <v>45301</v>
      </c>
      <c r="AB333" s="28">
        <v>45301</v>
      </c>
      <c r="AC333" s="1" t="s">
        <v>72</v>
      </c>
      <c r="AD333" s="1" t="s">
        <v>2007</v>
      </c>
      <c r="AE333" s="1" t="s">
        <v>938</v>
      </c>
      <c r="AF333" s="1" t="s">
        <v>939</v>
      </c>
      <c r="AG333" s="29">
        <v>1</v>
      </c>
      <c r="AH333" s="1" t="s">
        <v>994</v>
      </c>
      <c r="AI333" s="1" t="s">
        <v>928</v>
      </c>
      <c r="AJ333" s="1" t="s">
        <v>929</v>
      </c>
      <c r="AK333" s="1" t="s">
        <v>2229</v>
      </c>
      <c r="AL333" s="1" t="s">
        <v>2230</v>
      </c>
      <c r="AM333" s="1" t="s">
        <v>919</v>
      </c>
      <c r="AO333" s="1" t="s">
        <v>919</v>
      </c>
      <c r="AP333" s="1">
        <f>COUNTIF(最終品質見解!$C$13:$C$22,AC333)</f>
        <v>0</v>
      </c>
      <c r="AQ333" s="1" t="s">
        <v>168</v>
      </c>
    </row>
    <row r="334" spans="1:43" ht="15.6">
      <c r="A334" s="1">
        <v>137964</v>
      </c>
      <c r="B334" s="1" t="s">
        <v>904</v>
      </c>
      <c r="C334" s="1" t="s">
        <v>905</v>
      </c>
      <c r="F334" s="1" t="s">
        <v>885</v>
      </c>
      <c r="G334" s="1" t="s">
        <v>906</v>
      </c>
      <c r="H334" s="1" t="s">
        <v>2231</v>
      </c>
      <c r="I334" s="1" t="s">
        <v>1928</v>
      </c>
      <c r="J334" s="1" t="s">
        <v>981</v>
      </c>
      <c r="K334" s="27">
        <v>45329.37777777778</v>
      </c>
      <c r="M334" s="1" t="s">
        <v>1350</v>
      </c>
      <c r="N334" s="30">
        <v>45281</v>
      </c>
      <c r="O334" s="30">
        <v>45289</v>
      </c>
      <c r="R334" s="1">
        <v>0</v>
      </c>
      <c r="S334" s="1">
        <v>0</v>
      </c>
      <c r="T334" s="1">
        <v>100</v>
      </c>
      <c r="U334" s="31">
        <v>45281.452777777777</v>
      </c>
      <c r="V334" s="27">
        <v>45329.37777777778</v>
      </c>
      <c r="W334" s="1" t="s">
        <v>922</v>
      </c>
      <c r="Z334" s="1" t="s">
        <v>962</v>
      </c>
      <c r="AA334" s="28">
        <v>45329</v>
      </c>
      <c r="AB334" s="28">
        <v>45329</v>
      </c>
      <c r="AC334" s="1" t="s">
        <v>75</v>
      </c>
      <c r="AD334" s="1" t="s">
        <v>983</v>
      </c>
      <c r="AE334" s="1" t="s">
        <v>938</v>
      </c>
      <c r="AF334" s="1" t="s">
        <v>939</v>
      </c>
      <c r="AG334" s="29">
        <v>1</v>
      </c>
      <c r="AH334" s="1" t="s">
        <v>947</v>
      </c>
      <c r="AI334" s="1" t="s">
        <v>915</v>
      </c>
      <c r="AJ334" s="1" t="s">
        <v>929</v>
      </c>
      <c r="AK334" s="1" t="s">
        <v>2232</v>
      </c>
      <c r="AL334" s="1" t="s">
        <v>2218</v>
      </c>
      <c r="AM334" s="1" t="s">
        <v>919</v>
      </c>
      <c r="AO334" s="1" t="s">
        <v>919</v>
      </c>
      <c r="AP334" s="1">
        <f>COUNTIF(最終品質見解!$C$13:$C$22,AC334)</f>
        <v>0</v>
      </c>
      <c r="AQ334" s="1" t="s">
        <v>165</v>
      </c>
    </row>
    <row r="335" spans="1:43" ht="15.6">
      <c r="A335" s="1">
        <v>137957</v>
      </c>
      <c r="B335" s="1" t="s">
        <v>904</v>
      </c>
      <c r="C335" s="1" t="s">
        <v>905</v>
      </c>
      <c r="F335" s="1" t="s">
        <v>885</v>
      </c>
      <c r="G335" s="1" t="s">
        <v>906</v>
      </c>
      <c r="H335" s="1" t="s">
        <v>2233</v>
      </c>
      <c r="I335" s="1" t="s">
        <v>1928</v>
      </c>
      <c r="J335" s="1" t="s">
        <v>981</v>
      </c>
      <c r="K335" s="27">
        <v>45329.377083333333</v>
      </c>
      <c r="M335" s="1" t="s">
        <v>2234</v>
      </c>
      <c r="N335" s="30">
        <v>45281</v>
      </c>
      <c r="O335" s="30">
        <v>45289</v>
      </c>
      <c r="R335" s="1">
        <v>0</v>
      </c>
      <c r="S335" s="1">
        <v>0</v>
      </c>
      <c r="T335" s="1">
        <v>100</v>
      </c>
      <c r="U335" s="31">
        <v>45281.445138888892</v>
      </c>
      <c r="V335" s="27">
        <v>45329.377083333333</v>
      </c>
      <c r="W335" s="1" t="s">
        <v>922</v>
      </c>
      <c r="Y335" s="1" t="s">
        <v>2235</v>
      </c>
      <c r="Z335" s="1" t="s">
        <v>924</v>
      </c>
      <c r="AA335" s="28">
        <v>45329</v>
      </c>
      <c r="AB335" s="28">
        <v>45329</v>
      </c>
      <c r="AC335" s="1" t="s">
        <v>74</v>
      </c>
      <c r="AD335" s="1" t="s">
        <v>983</v>
      </c>
      <c r="AE335" s="1" t="s">
        <v>938</v>
      </c>
      <c r="AF335" s="1" t="s">
        <v>939</v>
      </c>
      <c r="AG335" s="29">
        <v>1</v>
      </c>
      <c r="AH335" s="1" t="s">
        <v>947</v>
      </c>
      <c r="AI335" s="1" t="s">
        <v>915</v>
      </c>
      <c r="AJ335" s="1" t="s">
        <v>929</v>
      </c>
      <c r="AK335" s="1" t="s">
        <v>2236</v>
      </c>
      <c r="AL335" s="1" t="s">
        <v>2237</v>
      </c>
      <c r="AM335" s="1" t="s">
        <v>919</v>
      </c>
      <c r="AO335" s="1" t="s">
        <v>919</v>
      </c>
      <c r="AP335" s="1">
        <f>COUNTIF(最終品質見解!$C$13:$C$22,AC335)</f>
        <v>0</v>
      </c>
      <c r="AQ335" s="1" t="s">
        <v>165</v>
      </c>
    </row>
    <row r="336" spans="1:43" ht="15.6">
      <c r="A336" s="1">
        <v>137952</v>
      </c>
      <c r="B336" s="1" t="s">
        <v>904</v>
      </c>
      <c r="C336" s="1" t="s">
        <v>905</v>
      </c>
      <c r="F336" s="1" t="s">
        <v>885</v>
      </c>
      <c r="G336" s="1" t="s">
        <v>906</v>
      </c>
      <c r="H336" s="1" t="s">
        <v>2238</v>
      </c>
      <c r="I336" s="1" t="s">
        <v>1928</v>
      </c>
      <c r="J336" s="1" t="s">
        <v>1928</v>
      </c>
      <c r="K336" s="27">
        <v>45301.631944444445</v>
      </c>
      <c r="N336" s="30">
        <v>45281</v>
      </c>
      <c r="O336" s="30">
        <v>45285</v>
      </c>
      <c r="R336" s="1">
        <v>0</v>
      </c>
      <c r="S336" s="1">
        <v>0</v>
      </c>
      <c r="T336" s="1">
        <v>100</v>
      </c>
      <c r="U336" s="31">
        <v>45281.4375</v>
      </c>
      <c r="V336" s="27">
        <v>45301.631944444445</v>
      </c>
      <c r="W336" s="1" t="s">
        <v>1928</v>
      </c>
      <c r="Y336" s="1" t="s">
        <v>2239</v>
      </c>
      <c r="Z336" s="1" t="s">
        <v>924</v>
      </c>
      <c r="AA336" s="30">
        <v>45289</v>
      </c>
      <c r="AB336" s="30">
        <v>45289</v>
      </c>
      <c r="AC336" s="1" t="s">
        <v>113</v>
      </c>
      <c r="AD336" s="1" t="s">
        <v>2007</v>
      </c>
      <c r="AE336" s="1" t="s">
        <v>938</v>
      </c>
      <c r="AF336" s="1" t="s">
        <v>939</v>
      </c>
      <c r="AG336" s="29">
        <v>1</v>
      </c>
      <c r="AH336" s="1" t="s">
        <v>994</v>
      </c>
      <c r="AI336" s="1" t="s">
        <v>1039</v>
      </c>
      <c r="AJ336" s="1" t="s">
        <v>929</v>
      </c>
      <c r="AK336" s="1" t="s">
        <v>2240</v>
      </c>
      <c r="AL336" s="1" t="s">
        <v>2241</v>
      </c>
      <c r="AM336" s="1" t="s">
        <v>919</v>
      </c>
      <c r="AO336" s="1" t="s">
        <v>919</v>
      </c>
      <c r="AP336" s="1">
        <f>COUNTIF(最終品質見解!$C$13:$C$22,AC336)</f>
        <v>0</v>
      </c>
      <c r="AQ336" s="1" t="s">
        <v>168</v>
      </c>
    </row>
    <row r="337" spans="1:43" ht="15.6">
      <c r="A337" s="1">
        <v>137917</v>
      </c>
      <c r="B337" s="1" t="s">
        <v>904</v>
      </c>
      <c r="C337" s="1" t="s">
        <v>905</v>
      </c>
      <c r="F337" s="1" t="s">
        <v>885</v>
      </c>
      <c r="G337" s="1" t="s">
        <v>1836</v>
      </c>
      <c r="H337" s="1" t="s">
        <v>2242</v>
      </c>
      <c r="I337" s="1" t="s">
        <v>1928</v>
      </c>
      <c r="J337" s="1" t="s">
        <v>1928</v>
      </c>
      <c r="K337" s="27">
        <v>45301.631249999999</v>
      </c>
      <c r="N337" s="30">
        <v>45280</v>
      </c>
      <c r="O337" s="30">
        <v>45281</v>
      </c>
      <c r="R337" s="1">
        <v>0</v>
      </c>
      <c r="S337" s="1">
        <v>0</v>
      </c>
      <c r="T337" s="1">
        <v>100</v>
      </c>
      <c r="U337" s="31">
        <v>45280.651388888888</v>
      </c>
      <c r="V337" s="27">
        <v>45301.631249999999</v>
      </c>
      <c r="W337" s="1" t="s">
        <v>1928</v>
      </c>
      <c r="Y337" s="1" t="s">
        <v>2243</v>
      </c>
      <c r="Z337" s="1" t="s">
        <v>911</v>
      </c>
      <c r="AA337" s="28">
        <v>45296</v>
      </c>
      <c r="AB337" s="28">
        <v>45296</v>
      </c>
      <c r="AC337" s="1" t="s">
        <v>72</v>
      </c>
      <c r="AD337" s="1" t="s">
        <v>2007</v>
      </c>
      <c r="AE337" s="1" t="s">
        <v>938</v>
      </c>
      <c r="AF337" s="1" t="s">
        <v>939</v>
      </c>
      <c r="AG337" s="29">
        <v>1</v>
      </c>
      <c r="AH337" s="1" t="s">
        <v>994</v>
      </c>
      <c r="AI337" s="1" t="s">
        <v>928</v>
      </c>
      <c r="AJ337" s="1" t="s">
        <v>929</v>
      </c>
      <c r="AK337" s="1" t="s">
        <v>1966</v>
      </c>
      <c r="AL337" s="1" t="s">
        <v>2244</v>
      </c>
      <c r="AM337" s="1" t="s">
        <v>919</v>
      </c>
      <c r="AO337" s="1" t="s">
        <v>919</v>
      </c>
      <c r="AP337" s="1">
        <f>COUNTIF(最終品質見解!$C$13:$C$22,AC337)</f>
        <v>0</v>
      </c>
      <c r="AQ337" s="1" t="s">
        <v>169</v>
      </c>
    </row>
    <row r="338" spans="1:43" ht="15.6">
      <c r="A338" s="1">
        <v>137913</v>
      </c>
      <c r="B338" s="1" t="s">
        <v>904</v>
      </c>
      <c r="C338" s="1" t="s">
        <v>905</v>
      </c>
      <c r="F338" s="1" t="s">
        <v>885</v>
      </c>
      <c r="G338" s="1" t="s">
        <v>1836</v>
      </c>
      <c r="H338" s="1" t="s">
        <v>2245</v>
      </c>
      <c r="I338" s="1" t="s">
        <v>1928</v>
      </c>
      <c r="J338" s="1" t="s">
        <v>1928</v>
      </c>
      <c r="K338" s="27">
        <v>45301.630555555559</v>
      </c>
      <c r="N338" s="30">
        <v>45280</v>
      </c>
      <c r="O338" s="30">
        <v>45281</v>
      </c>
      <c r="R338" s="1">
        <v>16</v>
      </c>
      <c r="S338" s="1">
        <v>16</v>
      </c>
      <c r="T338" s="1">
        <v>100</v>
      </c>
      <c r="U338" s="31">
        <v>45280.630555555559</v>
      </c>
      <c r="V338" s="27">
        <v>45301.630555555559</v>
      </c>
      <c r="W338" s="1" t="s">
        <v>1928</v>
      </c>
      <c r="Y338" s="1" t="s">
        <v>2246</v>
      </c>
      <c r="Z338" s="1" t="s">
        <v>911</v>
      </c>
      <c r="AA338" s="28">
        <v>45300</v>
      </c>
      <c r="AB338" s="28">
        <v>45300</v>
      </c>
      <c r="AC338" s="1" t="s">
        <v>72</v>
      </c>
      <c r="AD338" s="1" t="s">
        <v>2007</v>
      </c>
      <c r="AE338" s="1" t="s">
        <v>938</v>
      </c>
      <c r="AF338" s="1" t="s">
        <v>939</v>
      </c>
      <c r="AG338" s="29">
        <v>1</v>
      </c>
      <c r="AH338" s="1" t="s">
        <v>994</v>
      </c>
      <c r="AI338" s="1" t="s">
        <v>928</v>
      </c>
      <c r="AJ338" s="1" t="s">
        <v>929</v>
      </c>
      <c r="AK338" s="1" t="s">
        <v>2247</v>
      </c>
      <c r="AL338" s="1" t="s">
        <v>2248</v>
      </c>
      <c r="AM338" s="1" t="s">
        <v>919</v>
      </c>
      <c r="AO338" s="1" t="s">
        <v>919</v>
      </c>
      <c r="AP338" s="1">
        <f>COUNTIF(最終品質見解!$C$13:$C$22,AC338)</f>
        <v>0</v>
      </c>
      <c r="AQ338" s="1" t="s">
        <v>168</v>
      </c>
    </row>
    <row r="339" spans="1:43" ht="15.6">
      <c r="A339" s="1">
        <v>137907</v>
      </c>
      <c r="B339" s="1" t="s">
        <v>904</v>
      </c>
      <c r="C339" s="1" t="s">
        <v>905</v>
      </c>
      <c r="F339" s="1" t="s">
        <v>885</v>
      </c>
      <c r="G339" s="1" t="s">
        <v>906</v>
      </c>
      <c r="H339" s="1" t="s">
        <v>2249</v>
      </c>
      <c r="I339" s="1" t="s">
        <v>1928</v>
      </c>
      <c r="J339" s="1" t="s">
        <v>1928</v>
      </c>
      <c r="K339" s="27">
        <v>45301.626388888886</v>
      </c>
      <c r="N339" s="30">
        <v>45280</v>
      </c>
      <c r="O339" s="30">
        <v>45281</v>
      </c>
      <c r="R339" s="1">
        <v>0</v>
      </c>
      <c r="S339" s="1">
        <v>0</v>
      </c>
      <c r="T339" s="1">
        <v>100</v>
      </c>
      <c r="U339" s="31">
        <v>45280.432638888888</v>
      </c>
      <c r="V339" s="27">
        <v>45301.626388888886</v>
      </c>
      <c r="W339" s="1" t="s">
        <v>1928</v>
      </c>
      <c r="Y339" s="1" t="s">
        <v>2250</v>
      </c>
      <c r="Z339" s="1" t="s">
        <v>924</v>
      </c>
      <c r="AA339" s="28">
        <v>45296</v>
      </c>
      <c r="AB339" s="28">
        <v>45296</v>
      </c>
      <c r="AC339" s="1" t="s">
        <v>72</v>
      </c>
      <c r="AD339" s="1" t="s">
        <v>2007</v>
      </c>
      <c r="AE339" s="1" t="s">
        <v>938</v>
      </c>
      <c r="AF339" s="1" t="s">
        <v>939</v>
      </c>
      <c r="AG339" s="29">
        <v>1</v>
      </c>
      <c r="AH339" s="1" t="s">
        <v>994</v>
      </c>
      <c r="AI339" s="1" t="s">
        <v>928</v>
      </c>
      <c r="AJ339" s="1" t="s">
        <v>929</v>
      </c>
      <c r="AK339" s="1" t="s">
        <v>1966</v>
      </c>
      <c r="AL339" s="1" t="s">
        <v>2251</v>
      </c>
      <c r="AM339" s="1" t="s">
        <v>919</v>
      </c>
      <c r="AO339" s="1" t="s">
        <v>919</v>
      </c>
      <c r="AP339" s="1">
        <f>COUNTIF(最終品質見解!$C$13:$C$22,AC339)</f>
        <v>0</v>
      </c>
      <c r="AQ339" s="1" t="s">
        <v>168</v>
      </c>
    </row>
    <row r="340" spans="1:43" ht="15.6">
      <c r="A340" s="1">
        <v>137871</v>
      </c>
      <c r="B340" s="1" t="s">
        <v>904</v>
      </c>
      <c r="C340" s="1" t="s">
        <v>905</v>
      </c>
      <c r="F340" s="1" t="s">
        <v>885</v>
      </c>
      <c r="G340" s="1" t="s">
        <v>906</v>
      </c>
      <c r="H340" s="1" t="s">
        <v>2252</v>
      </c>
      <c r="I340" s="1" t="s">
        <v>1928</v>
      </c>
      <c r="J340" s="1" t="s">
        <v>1928</v>
      </c>
      <c r="K340" s="31">
        <v>45282.473611111112</v>
      </c>
      <c r="N340" s="30">
        <v>45279</v>
      </c>
      <c r="O340" s="30">
        <v>45279</v>
      </c>
      <c r="R340" s="1">
        <v>0</v>
      </c>
      <c r="S340" s="1">
        <v>0</v>
      </c>
      <c r="T340" s="1">
        <v>100</v>
      </c>
      <c r="U340" s="31">
        <v>45279.492361111108</v>
      </c>
      <c r="V340" s="31">
        <v>45282.473611111112</v>
      </c>
      <c r="W340" s="1" t="s">
        <v>1928</v>
      </c>
      <c r="Y340" s="1" t="s">
        <v>2253</v>
      </c>
      <c r="Z340" s="1" t="s">
        <v>962</v>
      </c>
      <c r="AA340" s="30">
        <v>45279</v>
      </c>
      <c r="AB340" s="30">
        <v>45279</v>
      </c>
      <c r="AC340" s="1" t="s">
        <v>100</v>
      </c>
      <c r="AD340" s="1" t="s">
        <v>2007</v>
      </c>
      <c r="AE340" s="1" t="s">
        <v>938</v>
      </c>
      <c r="AF340" s="1" t="s">
        <v>939</v>
      </c>
      <c r="AG340" s="29">
        <v>1</v>
      </c>
      <c r="AH340" s="1" t="s">
        <v>994</v>
      </c>
      <c r="AI340" s="1" t="s">
        <v>1039</v>
      </c>
      <c r="AJ340" s="1" t="s">
        <v>929</v>
      </c>
      <c r="AK340" s="1" t="s">
        <v>2254</v>
      </c>
      <c r="AL340" s="1" t="s">
        <v>2241</v>
      </c>
      <c r="AM340" s="1" t="s">
        <v>919</v>
      </c>
      <c r="AO340" s="1" t="s">
        <v>919</v>
      </c>
      <c r="AP340" s="1">
        <f>COUNTIF(最終品質見解!$C$13:$C$22,AC340)</f>
        <v>0</v>
      </c>
      <c r="AQ340" s="1" t="s">
        <v>168</v>
      </c>
    </row>
    <row r="341" spans="1:43" ht="15.6">
      <c r="A341" s="1">
        <v>137862</v>
      </c>
      <c r="B341" s="1" t="s">
        <v>904</v>
      </c>
      <c r="C341" s="1" t="s">
        <v>905</v>
      </c>
      <c r="F341" s="1" t="s">
        <v>885</v>
      </c>
      <c r="G341" s="1" t="s">
        <v>906</v>
      </c>
      <c r="H341" s="1" t="s">
        <v>2255</v>
      </c>
      <c r="I341" s="1" t="s">
        <v>1928</v>
      </c>
      <c r="J341" s="1" t="s">
        <v>1928</v>
      </c>
      <c r="K341" s="31">
        <v>45282.574305555558</v>
      </c>
      <c r="N341" s="30">
        <v>45279</v>
      </c>
      <c r="O341" s="30">
        <v>45280</v>
      </c>
      <c r="R341" s="1">
        <v>0</v>
      </c>
      <c r="S341" s="1">
        <v>0</v>
      </c>
      <c r="T341" s="1">
        <v>100</v>
      </c>
      <c r="U341" s="31">
        <v>45279.474999999999</v>
      </c>
      <c r="V341" s="31">
        <v>45282.574305555558</v>
      </c>
      <c r="W341" s="1" t="s">
        <v>1972</v>
      </c>
      <c r="Y341" s="1" t="s">
        <v>2256</v>
      </c>
      <c r="Z341" s="1" t="s">
        <v>962</v>
      </c>
      <c r="AA341" s="30">
        <v>45280</v>
      </c>
      <c r="AB341" s="30">
        <v>45280</v>
      </c>
      <c r="AC341" s="1" t="s">
        <v>42</v>
      </c>
      <c r="AD341" s="1" t="s">
        <v>2007</v>
      </c>
      <c r="AE341" s="1" t="s">
        <v>938</v>
      </c>
      <c r="AF341" s="1" t="s">
        <v>939</v>
      </c>
      <c r="AG341" s="29">
        <v>1</v>
      </c>
      <c r="AH341" s="1" t="s">
        <v>947</v>
      </c>
      <c r="AI341" s="1" t="s">
        <v>928</v>
      </c>
      <c r="AJ341" s="1" t="s">
        <v>929</v>
      </c>
      <c r="AK341" s="1" t="s">
        <v>2257</v>
      </c>
      <c r="AL341" s="1" t="s">
        <v>2258</v>
      </c>
      <c r="AM341" s="1" t="s">
        <v>919</v>
      </c>
      <c r="AO341" s="1" t="s">
        <v>919</v>
      </c>
      <c r="AP341" s="1">
        <f>COUNTIF(最終品質見解!$C$13:$C$22,AC341)</f>
        <v>0</v>
      </c>
      <c r="AQ341" s="1" t="s">
        <v>165</v>
      </c>
    </row>
    <row r="342" spans="1:43" ht="15.6">
      <c r="A342" s="1">
        <v>137856</v>
      </c>
      <c r="B342" s="1" t="s">
        <v>904</v>
      </c>
      <c r="C342" s="1" t="s">
        <v>905</v>
      </c>
      <c r="F342" s="1" t="s">
        <v>885</v>
      </c>
      <c r="G342" s="1" t="s">
        <v>906</v>
      </c>
      <c r="H342" s="1" t="s">
        <v>2259</v>
      </c>
      <c r="I342" s="1" t="s">
        <v>1928</v>
      </c>
      <c r="J342" s="1" t="s">
        <v>1928</v>
      </c>
      <c r="K342" s="27">
        <v>45321.970138888886</v>
      </c>
      <c r="N342" s="30">
        <v>45279</v>
      </c>
      <c r="O342" s="30">
        <v>45279</v>
      </c>
      <c r="R342" s="1">
        <v>2</v>
      </c>
      <c r="S342" s="1">
        <v>2</v>
      </c>
      <c r="T342" s="1">
        <v>100</v>
      </c>
      <c r="U342" s="31">
        <v>45279.429861111108</v>
      </c>
      <c r="V342" s="31">
        <v>45289.707638888889</v>
      </c>
      <c r="W342" s="1" t="s">
        <v>922</v>
      </c>
      <c r="Y342" s="1" t="s">
        <v>2260</v>
      </c>
      <c r="Z342" s="1" t="s">
        <v>962</v>
      </c>
      <c r="AA342" s="30">
        <v>45285</v>
      </c>
      <c r="AB342" s="30">
        <v>45285</v>
      </c>
      <c r="AC342" s="1" t="s">
        <v>988</v>
      </c>
      <c r="AD342" s="1" t="s">
        <v>2007</v>
      </c>
      <c r="AE342" s="1" t="s">
        <v>938</v>
      </c>
      <c r="AF342" s="1" t="s">
        <v>939</v>
      </c>
      <c r="AG342" s="29">
        <v>1</v>
      </c>
      <c r="AH342" s="1" t="s">
        <v>947</v>
      </c>
      <c r="AI342" s="1" t="s">
        <v>928</v>
      </c>
      <c r="AJ342" s="1" t="s">
        <v>929</v>
      </c>
      <c r="AK342" s="1" t="s">
        <v>2261</v>
      </c>
      <c r="AL342" s="1" t="s">
        <v>2262</v>
      </c>
      <c r="AM342" s="1" t="s">
        <v>919</v>
      </c>
      <c r="AO342" s="1" t="s">
        <v>919</v>
      </c>
      <c r="AP342" s="1">
        <f>COUNTIF(最終品質見解!$C$13:$C$22,AC342)</f>
        <v>0</v>
      </c>
      <c r="AQ342" s="1" t="s">
        <v>169</v>
      </c>
    </row>
    <row r="343" spans="1:43" ht="15.6">
      <c r="A343" s="1">
        <v>137839</v>
      </c>
      <c r="B343" s="1" t="s">
        <v>904</v>
      </c>
      <c r="C343" s="1" t="s">
        <v>905</v>
      </c>
      <c r="F343" s="1" t="s">
        <v>885</v>
      </c>
      <c r="G343" s="1" t="s">
        <v>1205</v>
      </c>
      <c r="H343" s="1" t="s">
        <v>2263</v>
      </c>
      <c r="I343" s="1" t="s">
        <v>1101</v>
      </c>
      <c r="J343" s="1" t="s">
        <v>1101</v>
      </c>
      <c r="K343" s="31">
        <v>45278.796527777777</v>
      </c>
      <c r="N343" s="30">
        <v>45278</v>
      </c>
      <c r="O343" s="30">
        <v>45278</v>
      </c>
      <c r="R343" s="1">
        <v>0</v>
      </c>
      <c r="S343" s="1">
        <v>0</v>
      </c>
      <c r="T343" s="1">
        <v>100</v>
      </c>
      <c r="U343" s="31">
        <v>45278.727083333331</v>
      </c>
      <c r="V343" s="31">
        <v>45278.796527777777</v>
      </c>
      <c r="W343" s="1" t="s">
        <v>922</v>
      </c>
      <c r="Y343" s="1" t="s">
        <v>2264</v>
      </c>
      <c r="Z343" s="1" t="s">
        <v>962</v>
      </c>
      <c r="AA343" s="30">
        <v>45278</v>
      </c>
      <c r="AB343" s="30">
        <v>45278</v>
      </c>
      <c r="AC343" s="1" t="s">
        <v>76</v>
      </c>
      <c r="AD343" s="1" t="s">
        <v>993</v>
      </c>
      <c r="AE343" s="1" t="s">
        <v>938</v>
      </c>
      <c r="AF343" s="1" t="s">
        <v>939</v>
      </c>
      <c r="AG343" s="29">
        <v>1</v>
      </c>
      <c r="AH343" s="1" t="s">
        <v>947</v>
      </c>
      <c r="AI343" s="1" t="s">
        <v>928</v>
      </c>
      <c r="AJ343" s="1" t="s">
        <v>929</v>
      </c>
      <c r="AK343" s="1" t="s">
        <v>2265</v>
      </c>
      <c r="AL343" s="1" t="s">
        <v>2266</v>
      </c>
      <c r="AM343" s="1" t="s">
        <v>919</v>
      </c>
      <c r="AO343" s="1" t="s">
        <v>919</v>
      </c>
      <c r="AP343" s="1">
        <f>COUNTIF(最終品質見解!$C$13:$C$22,AC343)</f>
        <v>0</v>
      </c>
      <c r="AQ343" s="1"/>
    </row>
    <row r="344" spans="1:43" ht="15.6">
      <c r="A344" s="1">
        <v>137834</v>
      </c>
      <c r="B344" s="1" t="s">
        <v>904</v>
      </c>
      <c r="C344" s="1" t="s">
        <v>905</v>
      </c>
      <c r="F344" s="1" t="s">
        <v>885</v>
      </c>
      <c r="G344" s="1" t="s">
        <v>906</v>
      </c>
      <c r="H344" s="1" t="s">
        <v>2267</v>
      </c>
      <c r="I344" s="1" t="s">
        <v>1101</v>
      </c>
      <c r="J344" s="1" t="s">
        <v>1101</v>
      </c>
      <c r="K344" s="27">
        <v>45295.662499999999</v>
      </c>
      <c r="M344" s="1" t="s">
        <v>1159</v>
      </c>
      <c r="N344" s="30">
        <v>45278</v>
      </c>
      <c r="O344" s="30">
        <v>45279</v>
      </c>
      <c r="R344" s="1">
        <v>0</v>
      </c>
      <c r="S344" s="1">
        <v>0</v>
      </c>
      <c r="T344" s="1">
        <v>100</v>
      </c>
      <c r="U344" s="31">
        <v>45278.69027777778</v>
      </c>
      <c r="V344" s="27">
        <v>45295.662499999999</v>
      </c>
      <c r="W344" s="1" t="s">
        <v>1101</v>
      </c>
      <c r="Y344" s="1" t="s">
        <v>2268</v>
      </c>
      <c r="Z344" s="1" t="s">
        <v>962</v>
      </c>
      <c r="AA344" s="30">
        <v>45278</v>
      </c>
      <c r="AB344" s="30">
        <v>45280</v>
      </c>
      <c r="AC344" s="1" t="s">
        <v>72</v>
      </c>
      <c r="AD344" s="1" t="s">
        <v>993</v>
      </c>
      <c r="AE344" s="1" t="s">
        <v>938</v>
      </c>
      <c r="AF344" s="1" t="s">
        <v>939</v>
      </c>
      <c r="AG344" s="29">
        <v>1</v>
      </c>
      <c r="AH344" s="1" t="s">
        <v>947</v>
      </c>
      <c r="AI344" s="1" t="s">
        <v>928</v>
      </c>
      <c r="AJ344" s="1" t="s">
        <v>929</v>
      </c>
      <c r="AK344" s="1" t="s">
        <v>2269</v>
      </c>
      <c r="AL344" s="1" t="s">
        <v>2270</v>
      </c>
      <c r="AM344" s="1" t="s">
        <v>919</v>
      </c>
      <c r="AO344" s="1" t="s">
        <v>919</v>
      </c>
      <c r="AP344" s="1">
        <f>COUNTIF(最終品質見解!$C$13:$C$22,AC344)</f>
        <v>0</v>
      </c>
      <c r="AQ344" s="1" t="s">
        <v>168</v>
      </c>
    </row>
    <row r="345" spans="1:43" ht="15.6">
      <c r="A345" s="1">
        <v>137833</v>
      </c>
      <c r="B345" s="1" t="s">
        <v>904</v>
      </c>
      <c r="C345" s="1" t="s">
        <v>905</v>
      </c>
      <c r="F345" s="1" t="s">
        <v>885</v>
      </c>
      <c r="G345" s="1" t="s">
        <v>1205</v>
      </c>
      <c r="H345" s="1" t="s">
        <v>2271</v>
      </c>
      <c r="I345" s="1" t="s">
        <v>1101</v>
      </c>
      <c r="J345" s="1" t="s">
        <v>1101</v>
      </c>
      <c r="K345" s="27">
        <v>45295.658333333333</v>
      </c>
      <c r="N345" s="30">
        <v>45278</v>
      </c>
      <c r="O345" s="30">
        <v>45278</v>
      </c>
      <c r="R345" s="1">
        <v>0</v>
      </c>
      <c r="S345" s="1">
        <v>0</v>
      </c>
      <c r="T345" s="1">
        <v>100</v>
      </c>
      <c r="U345" s="31">
        <v>45278.670138888891</v>
      </c>
      <c r="V345" s="27">
        <v>45295.658333333333</v>
      </c>
      <c r="W345" s="1" t="s">
        <v>1101</v>
      </c>
      <c r="Y345" s="1" t="s">
        <v>2272</v>
      </c>
      <c r="Z345" s="1" t="s">
        <v>962</v>
      </c>
      <c r="AA345" s="30">
        <v>45278</v>
      </c>
      <c r="AB345" s="30">
        <v>45280</v>
      </c>
      <c r="AC345" s="1" t="s">
        <v>71</v>
      </c>
      <c r="AD345" s="1" t="s">
        <v>993</v>
      </c>
      <c r="AE345" s="1" t="s">
        <v>938</v>
      </c>
      <c r="AF345" s="1" t="s">
        <v>939</v>
      </c>
      <c r="AG345" s="29">
        <v>1</v>
      </c>
      <c r="AH345" s="1" t="s">
        <v>947</v>
      </c>
      <c r="AI345" s="1" t="s">
        <v>928</v>
      </c>
      <c r="AJ345" s="1" t="s">
        <v>929</v>
      </c>
      <c r="AK345" s="1" t="s">
        <v>2273</v>
      </c>
      <c r="AL345" s="1" t="s">
        <v>2274</v>
      </c>
      <c r="AM345" s="1" t="s">
        <v>919</v>
      </c>
      <c r="AO345" s="1" t="s">
        <v>919</v>
      </c>
      <c r="AP345" s="1">
        <f>COUNTIF(最終品質見解!$C$13:$C$22,AC345)</f>
        <v>0</v>
      </c>
      <c r="AQ345" s="1" t="s">
        <v>168</v>
      </c>
    </row>
    <row r="346" spans="1:43" ht="15.6">
      <c r="A346" s="1">
        <v>137832</v>
      </c>
      <c r="B346" s="1" t="s">
        <v>904</v>
      </c>
      <c r="C346" s="1" t="s">
        <v>905</v>
      </c>
      <c r="F346" s="1" t="s">
        <v>885</v>
      </c>
      <c r="G346" s="1" t="s">
        <v>1205</v>
      </c>
      <c r="H346" s="1" t="s">
        <v>2275</v>
      </c>
      <c r="I346" s="1" t="s">
        <v>1101</v>
      </c>
      <c r="J346" s="1" t="s">
        <v>1101</v>
      </c>
      <c r="K346" s="31">
        <v>45278.795138888891</v>
      </c>
      <c r="N346" s="30">
        <v>45278</v>
      </c>
      <c r="O346" s="30">
        <v>45278</v>
      </c>
      <c r="R346" s="1">
        <v>0</v>
      </c>
      <c r="S346" s="1">
        <v>0</v>
      </c>
      <c r="T346" s="1">
        <v>100</v>
      </c>
      <c r="U346" s="31">
        <v>45278.661805555559</v>
      </c>
      <c r="V346" s="31">
        <v>45278.795138888891</v>
      </c>
      <c r="W346" s="1" t="s">
        <v>922</v>
      </c>
      <c r="Z346" s="1" t="s">
        <v>962</v>
      </c>
      <c r="AA346" s="30">
        <v>45278</v>
      </c>
      <c r="AB346" s="30">
        <v>45278</v>
      </c>
      <c r="AC346" s="1" t="s">
        <v>38</v>
      </c>
      <c r="AD346" s="1" t="s">
        <v>993</v>
      </c>
      <c r="AE346" s="1" t="s">
        <v>938</v>
      </c>
      <c r="AF346" s="1" t="s">
        <v>939</v>
      </c>
      <c r="AG346" s="29">
        <v>1</v>
      </c>
      <c r="AH346" s="1" t="s">
        <v>947</v>
      </c>
      <c r="AI346" s="1" t="s">
        <v>915</v>
      </c>
      <c r="AJ346" s="1" t="s">
        <v>929</v>
      </c>
      <c r="AK346" s="1" t="s">
        <v>2276</v>
      </c>
      <c r="AL346" s="1" t="s">
        <v>2241</v>
      </c>
      <c r="AM346" s="1" t="s">
        <v>919</v>
      </c>
      <c r="AO346" s="1" t="s">
        <v>919</v>
      </c>
      <c r="AP346" s="1">
        <f>COUNTIF(最終品質見解!$C$13:$C$22,AC346)</f>
        <v>0</v>
      </c>
      <c r="AQ346" s="1" t="s">
        <v>168</v>
      </c>
    </row>
    <row r="347" spans="1:43" ht="15.6">
      <c r="A347" s="1">
        <v>137830</v>
      </c>
      <c r="B347" s="1" t="s">
        <v>904</v>
      </c>
      <c r="C347" s="1" t="s">
        <v>905</v>
      </c>
      <c r="F347" s="1" t="s">
        <v>885</v>
      </c>
      <c r="G347" s="1" t="s">
        <v>1205</v>
      </c>
      <c r="H347" s="1" t="s">
        <v>2277</v>
      </c>
      <c r="I347" s="1" t="s">
        <v>1101</v>
      </c>
      <c r="J347" s="1" t="s">
        <v>1101</v>
      </c>
      <c r="K347" s="27">
        <v>45295.664583333331</v>
      </c>
      <c r="N347" s="30">
        <v>45278</v>
      </c>
      <c r="O347" s="30">
        <v>45278</v>
      </c>
      <c r="R347" s="1">
        <v>0</v>
      </c>
      <c r="S347" s="1">
        <v>0</v>
      </c>
      <c r="T347" s="1">
        <v>100</v>
      </c>
      <c r="U347" s="31">
        <v>45278.658333333333</v>
      </c>
      <c r="V347" s="27">
        <v>45295.664583333331</v>
      </c>
      <c r="W347" s="1" t="s">
        <v>1101</v>
      </c>
      <c r="Z347" s="1" t="s">
        <v>962</v>
      </c>
      <c r="AA347" s="30">
        <v>45278</v>
      </c>
      <c r="AB347" s="30">
        <v>45282</v>
      </c>
      <c r="AC347" s="1" t="s">
        <v>38</v>
      </c>
      <c r="AD347" s="1" t="s">
        <v>993</v>
      </c>
      <c r="AE347" s="1" t="s">
        <v>938</v>
      </c>
      <c r="AF347" s="1" t="s">
        <v>939</v>
      </c>
      <c r="AG347" s="29">
        <v>1</v>
      </c>
      <c r="AH347" s="1" t="s">
        <v>914</v>
      </c>
      <c r="AI347" s="1" t="s">
        <v>928</v>
      </c>
      <c r="AJ347" s="1" t="s">
        <v>929</v>
      </c>
      <c r="AK347" s="1" t="s">
        <v>2278</v>
      </c>
      <c r="AL347" s="1" t="s">
        <v>2279</v>
      </c>
      <c r="AM347" s="1" t="s">
        <v>919</v>
      </c>
      <c r="AO347" s="1" t="s">
        <v>919</v>
      </c>
      <c r="AP347" s="1">
        <f>COUNTIF(最終品質見解!$C$13:$C$22,AC347)</f>
        <v>0</v>
      </c>
      <c r="AQ347" s="1" t="s">
        <v>165</v>
      </c>
    </row>
    <row r="348" spans="1:43" ht="15.6">
      <c r="A348" s="1">
        <v>137829</v>
      </c>
      <c r="B348" s="1" t="s">
        <v>904</v>
      </c>
      <c r="C348" s="1" t="s">
        <v>905</v>
      </c>
      <c r="F348" s="1" t="s">
        <v>885</v>
      </c>
      <c r="G348" s="1" t="s">
        <v>1205</v>
      </c>
      <c r="H348" s="1" t="s">
        <v>2280</v>
      </c>
      <c r="I348" s="1" t="s">
        <v>922</v>
      </c>
      <c r="J348" s="1" t="s">
        <v>1972</v>
      </c>
      <c r="K348" s="27">
        <v>45385.4375</v>
      </c>
      <c r="M348" s="1" t="s">
        <v>1350</v>
      </c>
      <c r="N348" s="30">
        <v>45278</v>
      </c>
      <c r="O348" s="30">
        <v>45278</v>
      </c>
      <c r="R348" s="1">
        <v>0</v>
      </c>
      <c r="S348" s="1">
        <v>0</v>
      </c>
      <c r="T348" s="1">
        <v>100</v>
      </c>
      <c r="U348" s="31">
        <v>45278.650694444441</v>
      </c>
      <c r="V348" s="31">
        <v>45278.722916666666</v>
      </c>
      <c r="W348" s="1" t="s">
        <v>909</v>
      </c>
      <c r="Y348" s="1" t="s">
        <v>2281</v>
      </c>
      <c r="Z348" s="1" t="s">
        <v>962</v>
      </c>
      <c r="AA348" s="30">
        <v>45278</v>
      </c>
      <c r="AB348" s="30">
        <v>45278</v>
      </c>
      <c r="AC348" s="1" t="s">
        <v>72</v>
      </c>
      <c r="AD348" s="1" t="s">
        <v>993</v>
      </c>
      <c r="AE348" s="1" t="s">
        <v>938</v>
      </c>
      <c r="AF348" s="1" t="s">
        <v>939</v>
      </c>
      <c r="AG348" s="29">
        <v>1</v>
      </c>
      <c r="AH348" s="1" t="s">
        <v>914</v>
      </c>
      <c r="AI348" s="1" t="s">
        <v>928</v>
      </c>
      <c r="AJ348" s="1" t="s">
        <v>929</v>
      </c>
      <c r="AK348" s="1">
        <v>1</v>
      </c>
      <c r="AL348" s="1">
        <v>1</v>
      </c>
      <c r="AM348" s="1" t="s">
        <v>919</v>
      </c>
      <c r="AO348" s="1" t="s">
        <v>919</v>
      </c>
      <c r="AP348" s="1">
        <f>COUNTIF(最終品質見解!$C$13:$C$22,AC348)</f>
        <v>0</v>
      </c>
      <c r="AQ348" s="1" t="s">
        <v>167</v>
      </c>
    </row>
    <row r="349" spans="1:43" ht="15.6">
      <c r="A349" s="1">
        <v>137828</v>
      </c>
      <c r="B349" s="1" t="s">
        <v>904</v>
      </c>
      <c r="C349" s="1" t="s">
        <v>905</v>
      </c>
      <c r="F349" s="1" t="s">
        <v>885</v>
      </c>
      <c r="G349" s="1" t="s">
        <v>906</v>
      </c>
      <c r="H349" s="1" t="s">
        <v>2282</v>
      </c>
      <c r="I349" s="1" t="s">
        <v>1928</v>
      </c>
      <c r="J349" s="1" t="s">
        <v>1223</v>
      </c>
      <c r="K349" s="27">
        <v>45322.392361111109</v>
      </c>
      <c r="M349" s="1" t="s">
        <v>1350</v>
      </c>
      <c r="N349" s="30">
        <v>45278</v>
      </c>
      <c r="O349" s="30">
        <v>45289</v>
      </c>
      <c r="R349" s="1">
        <v>0</v>
      </c>
      <c r="S349" s="1">
        <v>0</v>
      </c>
      <c r="T349" s="1">
        <v>100</v>
      </c>
      <c r="U349" s="31">
        <v>45278.62777777778</v>
      </c>
      <c r="V349" s="27">
        <v>45322.392361111109</v>
      </c>
      <c r="W349" s="1" t="s">
        <v>922</v>
      </c>
      <c r="Y349" s="1" t="s">
        <v>2283</v>
      </c>
      <c r="Z349" s="1" t="s">
        <v>962</v>
      </c>
      <c r="AA349" s="30">
        <v>45280</v>
      </c>
      <c r="AB349" s="30">
        <v>45280</v>
      </c>
      <c r="AC349" s="1" t="s">
        <v>72</v>
      </c>
      <c r="AD349" s="1" t="s">
        <v>2007</v>
      </c>
      <c r="AE349" s="1" t="s">
        <v>938</v>
      </c>
      <c r="AF349" s="1" t="s">
        <v>939</v>
      </c>
      <c r="AG349" s="29">
        <v>1</v>
      </c>
      <c r="AH349" s="1" t="s">
        <v>928</v>
      </c>
      <c r="AI349" s="1" t="s">
        <v>1840</v>
      </c>
      <c r="AJ349" s="1" t="s">
        <v>929</v>
      </c>
      <c r="AK349" s="1" t="s">
        <v>2157</v>
      </c>
      <c r="AL349" s="1" t="s">
        <v>2284</v>
      </c>
      <c r="AM349" s="1" t="s">
        <v>919</v>
      </c>
      <c r="AO349" s="1" t="s">
        <v>919</v>
      </c>
      <c r="AP349" s="1">
        <f>COUNTIF(最終品質見解!$C$13:$C$22,AC349)</f>
        <v>0</v>
      </c>
      <c r="AQ349" s="1" t="s">
        <v>168</v>
      </c>
    </row>
    <row r="350" spans="1:43" ht="15.6">
      <c r="A350" s="1">
        <v>137827</v>
      </c>
      <c r="B350" s="1" t="s">
        <v>904</v>
      </c>
      <c r="C350" s="1" t="s">
        <v>905</v>
      </c>
      <c r="F350" s="1" t="s">
        <v>885</v>
      </c>
      <c r="G350" s="1" t="s">
        <v>1205</v>
      </c>
      <c r="H350" s="1" t="s">
        <v>2285</v>
      </c>
      <c r="I350" s="1" t="s">
        <v>922</v>
      </c>
      <c r="J350" s="1" t="s">
        <v>922</v>
      </c>
      <c r="K350" s="27">
        <v>45299.615972222222</v>
      </c>
      <c r="M350" s="1" t="s">
        <v>1350</v>
      </c>
      <c r="N350" s="30">
        <v>45278</v>
      </c>
      <c r="O350" s="30">
        <v>45278</v>
      </c>
      <c r="R350" s="1">
        <v>0</v>
      </c>
      <c r="S350" s="1">
        <v>0</v>
      </c>
      <c r="T350" s="1">
        <v>100</v>
      </c>
      <c r="U350" s="31">
        <v>45278.614583333336</v>
      </c>
      <c r="V350" s="27">
        <v>45299.615972222222</v>
      </c>
      <c r="W350" s="1" t="s">
        <v>922</v>
      </c>
      <c r="Y350" s="1" t="s">
        <v>2286</v>
      </c>
      <c r="Z350" s="1" t="s">
        <v>1046</v>
      </c>
      <c r="AA350" s="30">
        <v>45280</v>
      </c>
      <c r="AB350" s="30">
        <v>45280</v>
      </c>
      <c r="AC350" s="1" t="s">
        <v>69</v>
      </c>
      <c r="AD350" s="1" t="s">
        <v>2007</v>
      </c>
      <c r="AE350" s="1" t="s">
        <v>938</v>
      </c>
      <c r="AF350" s="1" t="s">
        <v>939</v>
      </c>
      <c r="AG350" s="29">
        <v>1</v>
      </c>
      <c r="AH350" s="1" t="s">
        <v>914</v>
      </c>
      <c r="AI350" s="1" t="s">
        <v>1840</v>
      </c>
      <c r="AJ350" s="1" t="s">
        <v>929</v>
      </c>
      <c r="AK350" s="1" t="s">
        <v>2157</v>
      </c>
      <c r="AL350" s="1" t="s">
        <v>2284</v>
      </c>
      <c r="AM350" s="1" t="s">
        <v>919</v>
      </c>
      <c r="AO350" s="1" t="s">
        <v>919</v>
      </c>
      <c r="AP350" s="1">
        <f>COUNTIF(最終品質見解!$C$13:$C$22,AC350)</f>
        <v>0</v>
      </c>
      <c r="AQ350" s="1" t="s">
        <v>169</v>
      </c>
    </row>
    <row r="351" spans="1:43" ht="15.6">
      <c r="A351" s="1">
        <v>137826</v>
      </c>
      <c r="B351" s="1" t="s">
        <v>904</v>
      </c>
      <c r="C351" s="1" t="s">
        <v>905</v>
      </c>
      <c r="F351" s="1" t="s">
        <v>885</v>
      </c>
      <c r="G351" s="1" t="s">
        <v>1205</v>
      </c>
      <c r="H351" s="1" t="s">
        <v>2287</v>
      </c>
      <c r="I351" s="1" t="s">
        <v>1928</v>
      </c>
      <c r="J351" s="1" t="s">
        <v>1928</v>
      </c>
      <c r="K351" s="31">
        <v>45282.549305555556</v>
      </c>
      <c r="N351" s="30">
        <v>45278</v>
      </c>
      <c r="O351" s="30">
        <v>45278</v>
      </c>
      <c r="R351" s="1">
        <v>0</v>
      </c>
      <c r="S351" s="1">
        <v>0</v>
      </c>
      <c r="T351" s="1">
        <v>100</v>
      </c>
      <c r="U351" s="31">
        <v>45278.597916666666</v>
      </c>
      <c r="V351" s="31">
        <v>45282.549305555556</v>
      </c>
      <c r="W351" s="1" t="s">
        <v>1928</v>
      </c>
      <c r="Y351" s="1" t="s">
        <v>2288</v>
      </c>
      <c r="Z351" s="1" t="s">
        <v>924</v>
      </c>
      <c r="AA351" s="30">
        <v>45280</v>
      </c>
      <c r="AB351" s="30">
        <v>45280</v>
      </c>
      <c r="AC351" s="1" t="s">
        <v>38</v>
      </c>
      <c r="AD351" s="1" t="s">
        <v>2007</v>
      </c>
      <c r="AE351" s="1" t="s">
        <v>938</v>
      </c>
      <c r="AF351" s="1" t="s">
        <v>939</v>
      </c>
      <c r="AG351" s="29">
        <v>1</v>
      </c>
      <c r="AH351" s="1" t="s">
        <v>914</v>
      </c>
      <c r="AI351" s="1" t="s">
        <v>1039</v>
      </c>
      <c r="AJ351" s="1" t="s">
        <v>929</v>
      </c>
      <c r="AK351" s="1" t="s">
        <v>2289</v>
      </c>
      <c r="AL351" s="1" t="s">
        <v>2290</v>
      </c>
      <c r="AM351" s="1" t="s">
        <v>919</v>
      </c>
      <c r="AO351" s="1" t="s">
        <v>919</v>
      </c>
      <c r="AP351" s="1">
        <f>COUNTIF(最終品質見解!$C$13:$C$22,AC351)</f>
        <v>0</v>
      </c>
      <c r="AQ351" s="1" t="s">
        <v>168</v>
      </c>
    </row>
    <row r="352" spans="1:43" ht="15.6">
      <c r="A352" s="1">
        <v>137824</v>
      </c>
      <c r="B352" s="1" t="s">
        <v>904</v>
      </c>
      <c r="C352" s="1" t="s">
        <v>905</v>
      </c>
      <c r="F352" s="1" t="s">
        <v>885</v>
      </c>
      <c r="G352" s="1" t="s">
        <v>1205</v>
      </c>
      <c r="H352" s="1" t="s">
        <v>2291</v>
      </c>
      <c r="I352" s="1" t="s">
        <v>1972</v>
      </c>
      <c r="J352" s="1" t="s">
        <v>1972</v>
      </c>
      <c r="K352" s="31">
        <v>45278.685416666667</v>
      </c>
      <c r="N352" s="30">
        <v>45278</v>
      </c>
      <c r="O352" s="30">
        <v>45278</v>
      </c>
      <c r="R352" s="1">
        <v>0</v>
      </c>
      <c r="S352" s="1">
        <v>0</v>
      </c>
      <c r="T352" s="1">
        <v>100</v>
      </c>
      <c r="U352" s="31">
        <v>45278.564583333333</v>
      </c>
      <c r="V352" s="31">
        <v>45278.685416666667</v>
      </c>
      <c r="W352" s="1" t="s">
        <v>1972</v>
      </c>
      <c r="Y352" s="1" t="s">
        <v>2292</v>
      </c>
      <c r="Z352" s="1" t="s">
        <v>962</v>
      </c>
      <c r="AA352" s="30">
        <v>45278</v>
      </c>
      <c r="AB352" s="30">
        <v>45278</v>
      </c>
      <c r="AC352" s="1" t="s">
        <v>38</v>
      </c>
      <c r="AD352" s="1" t="s">
        <v>2007</v>
      </c>
      <c r="AE352" s="1" t="s">
        <v>938</v>
      </c>
      <c r="AF352" s="1" t="s">
        <v>939</v>
      </c>
      <c r="AG352" s="29">
        <v>1</v>
      </c>
      <c r="AH352" s="1" t="s">
        <v>947</v>
      </c>
      <c r="AI352" s="1" t="s">
        <v>928</v>
      </c>
      <c r="AJ352" s="1" t="s">
        <v>929</v>
      </c>
      <c r="AK352" s="1">
        <v>1</v>
      </c>
      <c r="AL352" s="1">
        <v>1</v>
      </c>
      <c r="AM352" s="1" t="s">
        <v>919</v>
      </c>
      <c r="AO352" s="1" t="s">
        <v>919</v>
      </c>
      <c r="AP352" s="1">
        <f>COUNTIF(最終品質見解!$C$13:$C$22,AC352)</f>
        <v>0</v>
      </c>
      <c r="AQ352" s="1" t="s">
        <v>165</v>
      </c>
    </row>
    <row r="353" spans="1:43" ht="15.6">
      <c r="A353" s="1">
        <v>137823</v>
      </c>
      <c r="B353" s="1" t="s">
        <v>904</v>
      </c>
      <c r="C353" s="1" t="s">
        <v>905</v>
      </c>
      <c r="F353" s="1" t="s">
        <v>885</v>
      </c>
      <c r="G353" s="1" t="s">
        <v>1205</v>
      </c>
      <c r="H353" s="1" t="s">
        <v>2293</v>
      </c>
      <c r="I353" s="1" t="s">
        <v>1972</v>
      </c>
      <c r="J353" s="1" t="s">
        <v>1972</v>
      </c>
      <c r="K353" s="31">
        <v>45278.683333333334</v>
      </c>
      <c r="N353" s="30">
        <v>45278</v>
      </c>
      <c r="O353" s="30">
        <v>45278</v>
      </c>
      <c r="R353" s="1">
        <v>0</v>
      </c>
      <c r="S353" s="1">
        <v>0</v>
      </c>
      <c r="T353" s="1">
        <v>100</v>
      </c>
      <c r="U353" s="31">
        <v>45278.555555555555</v>
      </c>
      <c r="V353" s="31">
        <v>45278.683333333334</v>
      </c>
      <c r="W353" s="1" t="s">
        <v>1972</v>
      </c>
      <c r="Y353" s="1" t="s">
        <v>2294</v>
      </c>
      <c r="Z353" s="1" t="s">
        <v>1046</v>
      </c>
      <c r="AA353" s="30">
        <v>45278</v>
      </c>
      <c r="AB353" s="30">
        <v>45278</v>
      </c>
      <c r="AC353" s="1" t="s">
        <v>68</v>
      </c>
      <c r="AD353" s="1" t="s">
        <v>2007</v>
      </c>
      <c r="AE353" s="1" t="s">
        <v>938</v>
      </c>
      <c r="AF353" s="1" t="s">
        <v>939</v>
      </c>
      <c r="AG353" s="29">
        <v>1</v>
      </c>
      <c r="AH353" s="1" t="s">
        <v>914</v>
      </c>
      <c r="AI353" s="1" t="s">
        <v>928</v>
      </c>
      <c r="AJ353" s="1" t="s">
        <v>929</v>
      </c>
      <c r="AK353" s="1" t="s">
        <v>2295</v>
      </c>
      <c r="AL353" s="1" t="s">
        <v>2295</v>
      </c>
      <c r="AM353" s="1" t="s">
        <v>919</v>
      </c>
      <c r="AO353" s="1" t="s">
        <v>919</v>
      </c>
      <c r="AP353" s="1">
        <f>COUNTIF(最終品質見解!$C$13:$C$22,AC353)</f>
        <v>0</v>
      </c>
      <c r="AQ353" s="1" t="s">
        <v>169</v>
      </c>
    </row>
    <row r="354" spans="1:43" ht="15.6">
      <c r="A354" s="1">
        <v>137821</v>
      </c>
      <c r="B354" s="1" t="s">
        <v>904</v>
      </c>
      <c r="C354" s="1" t="s">
        <v>905</v>
      </c>
      <c r="F354" s="1" t="s">
        <v>885</v>
      </c>
      <c r="G354" s="1" t="s">
        <v>1205</v>
      </c>
      <c r="H354" s="1" t="s">
        <v>2296</v>
      </c>
      <c r="I354" s="1" t="s">
        <v>922</v>
      </c>
      <c r="J354" s="1" t="s">
        <v>922</v>
      </c>
      <c r="K354" s="31">
        <v>45278.789583333331</v>
      </c>
      <c r="M354" s="1" t="s">
        <v>1350</v>
      </c>
      <c r="N354" s="30">
        <v>45278</v>
      </c>
      <c r="O354" s="30">
        <v>45278</v>
      </c>
      <c r="R354" s="1">
        <v>0</v>
      </c>
      <c r="S354" s="1">
        <v>0</v>
      </c>
      <c r="T354" s="1">
        <v>100</v>
      </c>
      <c r="U354" s="31">
        <v>45278.501388888886</v>
      </c>
      <c r="V354" s="31">
        <v>45278.789583333331</v>
      </c>
      <c r="W354" s="1" t="s">
        <v>922</v>
      </c>
      <c r="Y354" s="1" t="s">
        <v>2297</v>
      </c>
      <c r="Z354" s="1" t="s">
        <v>1046</v>
      </c>
      <c r="AA354" s="30">
        <v>45278</v>
      </c>
      <c r="AB354" s="30">
        <v>45278</v>
      </c>
      <c r="AC354" s="1" t="s">
        <v>115</v>
      </c>
      <c r="AD354" s="1" t="s">
        <v>2007</v>
      </c>
      <c r="AE354" s="1" t="s">
        <v>938</v>
      </c>
      <c r="AF354" s="1" t="s">
        <v>939</v>
      </c>
      <c r="AG354" s="29">
        <v>1</v>
      </c>
      <c r="AH354" s="1" t="s">
        <v>914</v>
      </c>
      <c r="AI354" s="1" t="s">
        <v>928</v>
      </c>
      <c r="AJ354" s="1" t="s">
        <v>929</v>
      </c>
      <c r="AK354" s="1" t="s">
        <v>2298</v>
      </c>
      <c r="AL354" s="1" t="s">
        <v>2299</v>
      </c>
      <c r="AM354" s="1" t="s">
        <v>919</v>
      </c>
      <c r="AO354" s="1" t="s">
        <v>919</v>
      </c>
      <c r="AP354" s="1">
        <f>COUNTIF(最終品質見解!$C$13:$C$22,AC354)</f>
        <v>0</v>
      </c>
      <c r="AQ354" s="1" t="s">
        <v>167</v>
      </c>
    </row>
    <row r="355" spans="1:43" ht="15.6">
      <c r="A355" s="1">
        <v>137820</v>
      </c>
      <c r="B355" s="1" t="s">
        <v>904</v>
      </c>
      <c r="C355" s="1" t="s">
        <v>905</v>
      </c>
      <c r="F355" s="1" t="s">
        <v>885</v>
      </c>
      <c r="G355" s="1" t="s">
        <v>1205</v>
      </c>
      <c r="H355" s="1" t="s">
        <v>2300</v>
      </c>
      <c r="I355" s="1" t="s">
        <v>1928</v>
      </c>
      <c r="J355" s="1" t="s">
        <v>1928</v>
      </c>
      <c r="K355" s="31">
        <v>45282.54791666667</v>
      </c>
      <c r="N355" s="30">
        <v>45278</v>
      </c>
      <c r="O355" s="30">
        <v>45278</v>
      </c>
      <c r="P355" s="1">
        <v>0.5</v>
      </c>
      <c r="Q355" s="1">
        <v>0.5</v>
      </c>
      <c r="R355" s="1">
        <v>0</v>
      </c>
      <c r="S355" s="1">
        <v>0</v>
      </c>
      <c r="T355" s="1">
        <v>100</v>
      </c>
      <c r="U355" s="31">
        <v>45278.498611111114</v>
      </c>
      <c r="V355" s="31">
        <v>45282.54791666667</v>
      </c>
      <c r="W355" s="1" t="s">
        <v>1928</v>
      </c>
      <c r="Y355" s="1" t="s">
        <v>2301</v>
      </c>
      <c r="Z355" s="1" t="s">
        <v>962</v>
      </c>
      <c r="AA355" s="30">
        <v>45280</v>
      </c>
      <c r="AB355" s="30">
        <v>45280</v>
      </c>
      <c r="AC355" s="1" t="s">
        <v>38</v>
      </c>
      <c r="AD355" s="1" t="s">
        <v>2007</v>
      </c>
      <c r="AF355" s="1" t="s">
        <v>939</v>
      </c>
      <c r="AG355" s="29">
        <v>1</v>
      </c>
      <c r="AH355" s="1" t="s">
        <v>928</v>
      </c>
      <c r="AI355" s="1" t="s">
        <v>928</v>
      </c>
      <c r="AJ355" s="1" t="s">
        <v>929</v>
      </c>
      <c r="AK355" s="1" t="s">
        <v>2302</v>
      </c>
      <c r="AL355" s="1" t="s">
        <v>2303</v>
      </c>
      <c r="AM355" s="1" t="s">
        <v>919</v>
      </c>
      <c r="AO355" s="1" t="s">
        <v>919</v>
      </c>
      <c r="AP355" s="1">
        <f>COUNTIF(最終品質見解!$C$13:$C$22,AC355)</f>
        <v>0</v>
      </c>
      <c r="AQ355" s="1" t="s">
        <v>168</v>
      </c>
    </row>
    <row r="356" spans="1:43" ht="15.6">
      <c r="A356" s="1">
        <v>137819</v>
      </c>
      <c r="B356" s="1" t="s">
        <v>904</v>
      </c>
      <c r="C356" s="1" t="s">
        <v>905</v>
      </c>
      <c r="F356" s="1" t="s">
        <v>885</v>
      </c>
      <c r="G356" s="1" t="s">
        <v>1205</v>
      </c>
      <c r="H356" s="1" t="s">
        <v>2304</v>
      </c>
      <c r="I356" s="1" t="s">
        <v>922</v>
      </c>
      <c r="J356" s="1" t="s">
        <v>922</v>
      </c>
      <c r="K356" s="31">
        <v>45278.732638888891</v>
      </c>
      <c r="N356" s="30">
        <v>45278</v>
      </c>
      <c r="O356" s="30">
        <v>45278</v>
      </c>
      <c r="R356" s="1">
        <v>0</v>
      </c>
      <c r="S356" s="1">
        <v>0</v>
      </c>
      <c r="T356" s="1">
        <v>100</v>
      </c>
      <c r="U356" s="31">
        <v>45278.48333333333</v>
      </c>
      <c r="V356" s="31">
        <v>45278.732638888891</v>
      </c>
      <c r="W356" s="1" t="s">
        <v>922</v>
      </c>
      <c r="Y356" s="1" t="s">
        <v>2305</v>
      </c>
      <c r="Z356" s="1" t="s">
        <v>962</v>
      </c>
      <c r="AA356" s="30">
        <v>45278</v>
      </c>
      <c r="AB356" s="30">
        <v>45278</v>
      </c>
      <c r="AC356" s="1" t="s">
        <v>71</v>
      </c>
      <c r="AD356" s="1" t="s">
        <v>2007</v>
      </c>
      <c r="AE356" s="1" t="s">
        <v>938</v>
      </c>
      <c r="AF356" s="1" t="s">
        <v>939</v>
      </c>
      <c r="AG356" s="29">
        <v>1</v>
      </c>
      <c r="AH356" s="1" t="s">
        <v>947</v>
      </c>
      <c r="AI356" s="1" t="s">
        <v>928</v>
      </c>
      <c r="AJ356" s="1" t="s">
        <v>929</v>
      </c>
      <c r="AK356" s="1">
        <v>1</v>
      </c>
      <c r="AL356" s="1">
        <v>1</v>
      </c>
      <c r="AM356" s="1" t="s">
        <v>919</v>
      </c>
      <c r="AO356" s="1" t="s">
        <v>919</v>
      </c>
      <c r="AP356" s="1">
        <f>COUNTIF(最終品質見解!$C$13:$C$22,AC356)</f>
        <v>0</v>
      </c>
      <c r="AQ356" s="1" t="s">
        <v>167</v>
      </c>
    </row>
    <row r="357" spans="1:43" ht="15.6">
      <c r="A357" s="1">
        <v>137817</v>
      </c>
      <c r="B357" s="1" t="s">
        <v>904</v>
      </c>
      <c r="C357" s="1" t="s">
        <v>905</v>
      </c>
      <c r="F357" s="1" t="s">
        <v>885</v>
      </c>
      <c r="G357" s="1" t="s">
        <v>1836</v>
      </c>
      <c r="H357" s="1" t="s">
        <v>2306</v>
      </c>
      <c r="I357" s="1" t="s">
        <v>922</v>
      </c>
      <c r="J357" s="1" t="s">
        <v>922</v>
      </c>
      <c r="K357" s="27">
        <v>45345.616666666669</v>
      </c>
      <c r="M357" s="1" t="s">
        <v>1350</v>
      </c>
      <c r="N357" s="30">
        <v>45278</v>
      </c>
      <c r="O357" s="30">
        <v>45281</v>
      </c>
      <c r="R357" s="1">
        <v>8</v>
      </c>
      <c r="S357" s="1">
        <v>8</v>
      </c>
      <c r="T357" s="1">
        <v>100</v>
      </c>
      <c r="U357" s="31">
        <v>45278.472222222219</v>
      </c>
      <c r="V357" s="27">
        <v>45345.616666666669</v>
      </c>
      <c r="W357" s="1" t="s">
        <v>1101</v>
      </c>
      <c r="Y357" s="1" t="s">
        <v>2307</v>
      </c>
      <c r="Z357" s="1" t="s">
        <v>924</v>
      </c>
      <c r="AA357" s="28">
        <v>45300</v>
      </c>
      <c r="AB357" s="28">
        <v>45300</v>
      </c>
      <c r="AC357" s="1" t="s">
        <v>112</v>
      </c>
      <c r="AD357" s="1" t="s">
        <v>2007</v>
      </c>
      <c r="AE357" s="1" t="s">
        <v>938</v>
      </c>
      <c r="AF357" s="1" t="s">
        <v>939</v>
      </c>
      <c r="AG357" s="29">
        <v>1</v>
      </c>
      <c r="AH357" s="1" t="s">
        <v>994</v>
      </c>
      <c r="AI357" s="1" t="s">
        <v>915</v>
      </c>
      <c r="AJ357" s="1" t="s">
        <v>929</v>
      </c>
      <c r="AK357" s="1" t="s">
        <v>2308</v>
      </c>
      <c r="AL357" s="1" t="s">
        <v>2309</v>
      </c>
      <c r="AM357" s="1" t="s">
        <v>919</v>
      </c>
      <c r="AO357" s="1" t="s">
        <v>919</v>
      </c>
      <c r="AP357" s="1">
        <f>COUNTIF(最終品質見解!$C$13:$C$22,AC357)</f>
        <v>0</v>
      </c>
      <c r="AQ357" s="1" t="s">
        <v>169</v>
      </c>
    </row>
    <row r="358" spans="1:43" ht="15.6">
      <c r="A358" s="1">
        <v>137815</v>
      </c>
      <c r="B358" s="1" t="s">
        <v>904</v>
      </c>
      <c r="C358" s="1" t="s">
        <v>905</v>
      </c>
      <c r="F358" s="1" t="s">
        <v>885</v>
      </c>
      <c r="G358" s="1" t="s">
        <v>1205</v>
      </c>
      <c r="H358" s="1" t="s">
        <v>2310</v>
      </c>
      <c r="I358" s="1" t="s">
        <v>922</v>
      </c>
      <c r="J358" s="1" t="s">
        <v>922</v>
      </c>
      <c r="K358" s="27">
        <v>45299.614583333336</v>
      </c>
      <c r="M358" s="1" t="s">
        <v>1350</v>
      </c>
      <c r="N358" s="30">
        <v>45278</v>
      </c>
      <c r="O358" s="30">
        <v>45278</v>
      </c>
      <c r="P358" s="1">
        <v>0.5</v>
      </c>
      <c r="Q358" s="1">
        <v>0.5</v>
      </c>
      <c r="R358" s="1">
        <v>0</v>
      </c>
      <c r="S358" s="1">
        <v>0</v>
      </c>
      <c r="T358" s="1">
        <v>100</v>
      </c>
      <c r="U358" s="31">
        <v>45278.468055555553</v>
      </c>
      <c r="V358" s="27">
        <v>45299.614583333336</v>
      </c>
      <c r="W358" s="1" t="s">
        <v>922</v>
      </c>
      <c r="Y358" s="1" t="s">
        <v>2311</v>
      </c>
      <c r="Z358" s="1" t="s">
        <v>962</v>
      </c>
      <c r="AA358" s="30">
        <v>45280</v>
      </c>
      <c r="AB358" s="30">
        <v>45280</v>
      </c>
      <c r="AC358" s="1" t="s">
        <v>99</v>
      </c>
      <c r="AD358" s="1" t="s">
        <v>2007</v>
      </c>
      <c r="AE358" s="1" t="s">
        <v>938</v>
      </c>
      <c r="AF358" s="1" t="s">
        <v>939</v>
      </c>
      <c r="AG358" s="29">
        <v>1</v>
      </c>
      <c r="AH358" s="1" t="s">
        <v>914</v>
      </c>
      <c r="AI358" s="1" t="s">
        <v>915</v>
      </c>
      <c r="AJ358" s="1" t="s">
        <v>929</v>
      </c>
      <c r="AK358" s="1" t="s">
        <v>2312</v>
      </c>
      <c r="AL358" s="1" t="s">
        <v>2313</v>
      </c>
      <c r="AM358" s="1" t="s">
        <v>919</v>
      </c>
      <c r="AO358" s="1" t="s">
        <v>919</v>
      </c>
      <c r="AP358" s="1">
        <f>COUNTIF(最終品質見解!$C$13:$C$22,AC358)</f>
        <v>0</v>
      </c>
      <c r="AQ358" s="1" t="s">
        <v>169</v>
      </c>
    </row>
    <row r="359" spans="1:43" ht="15.6">
      <c r="A359" s="1">
        <v>137814</v>
      </c>
      <c r="B359" s="1" t="s">
        <v>904</v>
      </c>
      <c r="C359" s="1" t="s">
        <v>905</v>
      </c>
      <c r="F359" s="1" t="s">
        <v>885</v>
      </c>
      <c r="G359" s="1" t="s">
        <v>1205</v>
      </c>
      <c r="H359" s="1" t="s">
        <v>2314</v>
      </c>
      <c r="I359" s="1" t="s">
        <v>922</v>
      </c>
      <c r="J359" s="1" t="s">
        <v>922</v>
      </c>
      <c r="K359" s="27">
        <v>45306.695833333331</v>
      </c>
      <c r="M359" s="1" t="s">
        <v>2234</v>
      </c>
      <c r="N359" s="30">
        <v>45278</v>
      </c>
      <c r="O359" s="30">
        <v>45278</v>
      </c>
      <c r="R359" s="1">
        <v>0</v>
      </c>
      <c r="S359" s="1">
        <v>0</v>
      </c>
      <c r="T359" s="1">
        <v>100</v>
      </c>
      <c r="U359" s="31">
        <v>45278.461805555555</v>
      </c>
      <c r="V359" s="31">
        <v>45278.722222222219</v>
      </c>
      <c r="W359" s="1" t="s">
        <v>1972</v>
      </c>
      <c r="Y359" s="1" t="s">
        <v>2315</v>
      </c>
      <c r="Z359" s="1" t="s">
        <v>962</v>
      </c>
      <c r="AA359" s="30">
        <v>45278</v>
      </c>
      <c r="AB359" s="30">
        <v>45278</v>
      </c>
      <c r="AC359" s="1" t="s">
        <v>72</v>
      </c>
      <c r="AD359" s="1" t="s">
        <v>2007</v>
      </c>
      <c r="AE359" s="1" t="s">
        <v>938</v>
      </c>
      <c r="AF359" s="1" t="s">
        <v>939</v>
      </c>
      <c r="AG359" s="29">
        <v>1</v>
      </c>
      <c r="AH359" s="1" t="s">
        <v>994</v>
      </c>
      <c r="AI359" s="1" t="s">
        <v>915</v>
      </c>
      <c r="AJ359" s="1" t="s">
        <v>929</v>
      </c>
      <c r="AK359" s="1" t="s">
        <v>2316</v>
      </c>
      <c r="AL359" s="1" t="s">
        <v>2215</v>
      </c>
      <c r="AM359" s="1" t="s">
        <v>919</v>
      </c>
      <c r="AO359" s="1" t="s">
        <v>919</v>
      </c>
      <c r="AP359" s="1">
        <f>COUNTIF(最終品質見解!$C$13:$C$22,AC359)</f>
        <v>0</v>
      </c>
      <c r="AQ359" s="1" t="s">
        <v>169</v>
      </c>
    </row>
    <row r="360" spans="1:43" ht="15.6">
      <c r="A360" s="1">
        <v>137812</v>
      </c>
      <c r="B360" s="1" t="s">
        <v>904</v>
      </c>
      <c r="C360" s="1" t="s">
        <v>905</v>
      </c>
      <c r="F360" s="1" t="s">
        <v>885</v>
      </c>
      <c r="G360" s="1" t="s">
        <v>1205</v>
      </c>
      <c r="H360" s="1" t="s">
        <v>2317</v>
      </c>
      <c r="I360" s="1" t="s">
        <v>1972</v>
      </c>
      <c r="J360" s="1" t="s">
        <v>1972</v>
      </c>
      <c r="K360" s="31">
        <v>45278.686111111114</v>
      </c>
      <c r="N360" s="30">
        <v>45278</v>
      </c>
      <c r="O360" s="30">
        <v>45278</v>
      </c>
      <c r="P360" s="1">
        <v>0.5</v>
      </c>
      <c r="Q360" s="1">
        <v>0.5</v>
      </c>
      <c r="R360" s="1">
        <v>0</v>
      </c>
      <c r="S360" s="1">
        <v>0</v>
      </c>
      <c r="T360" s="1">
        <v>100</v>
      </c>
      <c r="U360" s="31">
        <v>45278.442361111112</v>
      </c>
      <c r="V360" s="31">
        <v>45278.686111111114</v>
      </c>
      <c r="W360" s="1" t="s">
        <v>1972</v>
      </c>
      <c r="Y360" s="1" t="s">
        <v>2318</v>
      </c>
      <c r="Z360" s="1" t="s">
        <v>924</v>
      </c>
      <c r="AA360" s="30">
        <v>45278</v>
      </c>
      <c r="AB360" s="30">
        <v>45278</v>
      </c>
      <c r="AC360" s="1" t="s">
        <v>42</v>
      </c>
      <c r="AD360" s="1" t="s">
        <v>2007</v>
      </c>
      <c r="AE360" s="1" t="s">
        <v>938</v>
      </c>
      <c r="AF360" s="1" t="s">
        <v>939</v>
      </c>
      <c r="AG360" s="29">
        <v>1</v>
      </c>
      <c r="AH360" s="1" t="s">
        <v>947</v>
      </c>
      <c r="AI360" s="1" t="s">
        <v>928</v>
      </c>
      <c r="AJ360" s="1" t="s">
        <v>929</v>
      </c>
      <c r="AK360" s="1">
        <v>1</v>
      </c>
      <c r="AL360" s="1">
        <v>1</v>
      </c>
      <c r="AM360" s="1" t="s">
        <v>919</v>
      </c>
      <c r="AO360" s="1" t="s">
        <v>919</v>
      </c>
      <c r="AP360" s="1">
        <f>COUNTIF(最終品質見解!$C$13:$C$22,AC360)</f>
        <v>0</v>
      </c>
      <c r="AQ360" s="1" t="s">
        <v>169</v>
      </c>
    </row>
    <row r="361" spans="1:43" ht="15.6">
      <c r="A361" s="1">
        <v>137810</v>
      </c>
      <c r="B361" s="1" t="s">
        <v>904</v>
      </c>
      <c r="C361" s="1" t="s">
        <v>905</v>
      </c>
      <c r="F361" s="1" t="s">
        <v>885</v>
      </c>
      <c r="G361" s="1" t="s">
        <v>1205</v>
      </c>
      <c r="H361" s="1" t="s">
        <v>2319</v>
      </c>
      <c r="I361" s="1" t="s">
        <v>1972</v>
      </c>
      <c r="J361" s="1" t="s">
        <v>1972</v>
      </c>
      <c r="K361" s="31">
        <v>45278.686805555553</v>
      </c>
      <c r="N361" s="30">
        <v>45278</v>
      </c>
      <c r="O361" s="30">
        <v>45278</v>
      </c>
      <c r="R361" s="1">
        <v>0</v>
      </c>
      <c r="S361" s="1">
        <v>0</v>
      </c>
      <c r="T361" s="1">
        <v>100</v>
      </c>
      <c r="U361" s="31">
        <v>45278.44027777778</v>
      </c>
      <c r="V361" s="31">
        <v>45278.686805555553</v>
      </c>
      <c r="W361" s="1" t="s">
        <v>1972</v>
      </c>
      <c r="Y361" s="1" t="s">
        <v>2320</v>
      </c>
      <c r="Z361" s="1" t="s">
        <v>911</v>
      </c>
      <c r="AA361" s="30">
        <v>45278</v>
      </c>
      <c r="AB361" s="30">
        <v>45278</v>
      </c>
      <c r="AC361" s="1" t="s">
        <v>42</v>
      </c>
      <c r="AD361" s="1" t="s">
        <v>2007</v>
      </c>
      <c r="AE361" s="1" t="s">
        <v>938</v>
      </c>
      <c r="AF361" s="1" t="s">
        <v>939</v>
      </c>
      <c r="AG361" s="29">
        <v>1</v>
      </c>
      <c r="AH361" s="1" t="s">
        <v>947</v>
      </c>
      <c r="AI361" s="1" t="s">
        <v>928</v>
      </c>
      <c r="AJ361" s="1" t="s">
        <v>929</v>
      </c>
      <c r="AK361" s="1">
        <v>1</v>
      </c>
      <c r="AL361" s="1">
        <v>1</v>
      </c>
      <c r="AM361" s="1" t="s">
        <v>919</v>
      </c>
      <c r="AO361" s="1" t="s">
        <v>919</v>
      </c>
      <c r="AP361" s="1">
        <f>COUNTIF(最終品質見解!$C$13:$C$22,AC361)</f>
        <v>0</v>
      </c>
      <c r="AQ361" s="1" t="s">
        <v>169</v>
      </c>
    </row>
    <row r="362" spans="1:43" ht="15.6">
      <c r="A362" s="1">
        <v>137680</v>
      </c>
      <c r="B362" s="1" t="s">
        <v>904</v>
      </c>
      <c r="C362" s="1" t="s">
        <v>905</v>
      </c>
      <c r="F362" s="1" t="s">
        <v>885</v>
      </c>
      <c r="G362" s="1" t="s">
        <v>1205</v>
      </c>
      <c r="H362" s="1" t="s">
        <v>2321</v>
      </c>
      <c r="I362" s="1" t="s">
        <v>1972</v>
      </c>
      <c r="J362" s="1" t="s">
        <v>1972</v>
      </c>
      <c r="K362" s="31">
        <v>45278.683333333334</v>
      </c>
      <c r="N362" s="30">
        <v>45275</v>
      </c>
      <c r="O362" s="30">
        <v>45278</v>
      </c>
      <c r="R362" s="1">
        <v>0</v>
      </c>
      <c r="S362" s="1">
        <v>0</v>
      </c>
      <c r="T362" s="1">
        <v>100</v>
      </c>
      <c r="U362" s="31">
        <v>45275.7</v>
      </c>
      <c r="V362" s="31">
        <v>45278.683333333334</v>
      </c>
      <c r="W362" s="1" t="s">
        <v>1972</v>
      </c>
      <c r="Y362" s="1" t="s">
        <v>2322</v>
      </c>
      <c r="Z362" s="1" t="s">
        <v>924</v>
      </c>
      <c r="AA362" s="30">
        <v>45278</v>
      </c>
      <c r="AB362" s="30">
        <v>45278</v>
      </c>
      <c r="AC362" s="1" t="s">
        <v>72</v>
      </c>
      <c r="AD362" s="1" t="s">
        <v>2007</v>
      </c>
      <c r="AE362" s="1" t="s">
        <v>938</v>
      </c>
      <c r="AF362" s="1" t="s">
        <v>939</v>
      </c>
      <c r="AG362" s="29">
        <v>1</v>
      </c>
      <c r="AH362" s="1" t="s">
        <v>994</v>
      </c>
      <c r="AI362" s="1" t="s">
        <v>928</v>
      </c>
      <c r="AJ362" s="1" t="s">
        <v>929</v>
      </c>
      <c r="AK362" s="1" t="s">
        <v>2323</v>
      </c>
      <c r="AL362" s="1" t="s">
        <v>2324</v>
      </c>
      <c r="AM362" s="1" t="s">
        <v>919</v>
      </c>
      <c r="AO362" s="1" t="s">
        <v>919</v>
      </c>
      <c r="AP362" s="1">
        <f>COUNTIF(最終品質見解!$C$13:$C$22,AC362)</f>
        <v>0</v>
      </c>
      <c r="AQ362" s="1" t="s">
        <v>168</v>
      </c>
    </row>
    <row r="363" spans="1:43" ht="15.6">
      <c r="A363" s="1">
        <v>137678</v>
      </c>
      <c r="B363" s="1" t="s">
        <v>904</v>
      </c>
      <c r="C363" s="1" t="s">
        <v>905</v>
      </c>
      <c r="F363" s="1" t="s">
        <v>885</v>
      </c>
      <c r="G363" s="1" t="s">
        <v>906</v>
      </c>
      <c r="H363" s="1" t="s">
        <v>2325</v>
      </c>
      <c r="I363" s="1" t="s">
        <v>1972</v>
      </c>
      <c r="J363" s="1" t="s">
        <v>1972</v>
      </c>
      <c r="K363" s="31">
        <v>45278.449305555558</v>
      </c>
      <c r="N363" s="30">
        <v>45275</v>
      </c>
      <c r="O363" s="30">
        <v>45278</v>
      </c>
      <c r="R363" s="1">
        <v>0</v>
      </c>
      <c r="S363" s="1">
        <v>0</v>
      </c>
      <c r="T363" s="1">
        <v>100</v>
      </c>
      <c r="U363" s="31">
        <v>45275.688194444447</v>
      </c>
      <c r="V363" s="31">
        <v>45278.449305555558</v>
      </c>
      <c r="W363" s="1" t="s">
        <v>1928</v>
      </c>
      <c r="Y363" s="1" t="s">
        <v>2326</v>
      </c>
      <c r="Z363" s="1" t="s">
        <v>924</v>
      </c>
      <c r="AA363" s="30">
        <v>45275</v>
      </c>
      <c r="AB363" s="30">
        <v>45275</v>
      </c>
      <c r="AC363" s="1" t="s">
        <v>42</v>
      </c>
      <c r="AD363" s="1" t="s">
        <v>2007</v>
      </c>
      <c r="AE363" s="1" t="s">
        <v>938</v>
      </c>
      <c r="AF363" s="1" t="s">
        <v>939</v>
      </c>
      <c r="AG363" s="29">
        <v>1</v>
      </c>
      <c r="AH363" s="1" t="s">
        <v>928</v>
      </c>
      <c r="AI363" s="1" t="s">
        <v>928</v>
      </c>
      <c r="AJ363" s="1" t="s">
        <v>1313</v>
      </c>
      <c r="AK363" s="1">
        <v>1</v>
      </c>
      <c r="AL363" s="1">
        <v>1</v>
      </c>
      <c r="AM363" s="1" t="s">
        <v>919</v>
      </c>
      <c r="AO363" s="1" t="s">
        <v>919</v>
      </c>
      <c r="AP363" s="1">
        <f>COUNTIF(最終品質見解!$C$13:$C$22,AC363)</f>
        <v>0</v>
      </c>
      <c r="AQ363" s="1" t="s">
        <v>168</v>
      </c>
    </row>
    <row r="364" spans="1:43" ht="15.6">
      <c r="A364" s="1">
        <v>137672</v>
      </c>
      <c r="B364" s="1" t="s">
        <v>904</v>
      </c>
      <c r="C364" s="1" t="s">
        <v>905</v>
      </c>
      <c r="F364" s="1" t="s">
        <v>885</v>
      </c>
      <c r="G364" s="1" t="s">
        <v>1205</v>
      </c>
      <c r="H364" s="1" t="s">
        <v>2327</v>
      </c>
      <c r="I364" s="1" t="s">
        <v>1972</v>
      </c>
      <c r="J364" s="1" t="s">
        <v>1972</v>
      </c>
      <c r="K364" s="31">
        <v>45279.401388888888</v>
      </c>
      <c r="N364" s="30">
        <v>45275</v>
      </c>
      <c r="O364" s="30">
        <v>45278</v>
      </c>
      <c r="R364" s="1">
        <v>0</v>
      </c>
      <c r="S364" s="1">
        <v>0</v>
      </c>
      <c r="T364" s="1">
        <v>100</v>
      </c>
      <c r="U364" s="31">
        <v>45275.606249999997</v>
      </c>
      <c r="V364" s="31">
        <v>45279.401388888888</v>
      </c>
      <c r="W364" s="1" t="s">
        <v>1972</v>
      </c>
      <c r="Z364" s="1" t="s">
        <v>1046</v>
      </c>
      <c r="AA364" s="30">
        <v>45278</v>
      </c>
      <c r="AB364" s="30">
        <v>45278</v>
      </c>
      <c r="AC364" s="1" t="s">
        <v>42</v>
      </c>
      <c r="AD364" s="1" t="s">
        <v>2007</v>
      </c>
      <c r="AE364" s="1" t="s">
        <v>938</v>
      </c>
      <c r="AF364" s="1" t="s">
        <v>939</v>
      </c>
      <c r="AG364" s="29">
        <v>1</v>
      </c>
      <c r="AH364" s="1" t="s">
        <v>947</v>
      </c>
      <c r="AI364" s="1" t="s">
        <v>928</v>
      </c>
      <c r="AJ364" s="1" t="s">
        <v>929</v>
      </c>
      <c r="AK364" s="1" t="s">
        <v>2328</v>
      </c>
      <c r="AL364" s="1" t="s">
        <v>2329</v>
      </c>
      <c r="AM364" s="1" t="s">
        <v>919</v>
      </c>
      <c r="AO364" s="1" t="s">
        <v>919</v>
      </c>
      <c r="AP364" s="1">
        <f>COUNTIF(最終品質見解!$C$13:$C$22,AC364)</f>
        <v>0</v>
      </c>
      <c r="AQ364" s="1" t="s">
        <v>165</v>
      </c>
    </row>
    <row r="365" spans="1:43" ht="15.6">
      <c r="A365" s="1">
        <v>137671</v>
      </c>
      <c r="B365" s="1" t="s">
        <v>904</v>
      </c>
      <c r="C365" s="1" t="s">
        <v>905</v>
      </c>
      <c r="F365" s="1" t="s">
        <v>885</v>
      </c>
      <c r="G365" s="1" t="s">
        <v>906</v>
      </c>
      <c r="H365" s="1" t="s">
        <v>2330</v>
      </c>
      <c r="I365" s="1" t="s">
        <v>1972</v>
      </c>
      <c r="J365" s="1" t="s">
        <v>1972</v>
      </c>
      <c r="K365" s="31">
        <v>45278.681944444441</v>
      </c>
      <c r="N365" s="30">
        <v>45275</v>
      </c>
      <c r="O365" s="30">
        <v>45278</v>
      </c>
      <c r="R365" s="1">
        <v>0</v>
      </c>
      <c r="S365" s="1">
        <v>0</v>
      </c>
      <c r="T365" s="1">
        <v>100</v>
      </c>
      <c r="U365" s="31">
        <v>45275.602777777778</v>
      </c>
      <c r="V365" s="31">
        <v>45278.681944444441</v>
      </c>
      <c r="W365" s="1" t="s">
        <v>1972</v>
      </c>
      <c r="Y365" s="1" t="s">
        <v>2331</v>
      </c>
      <c r="Z365" s="1" t="s">
        <v>924</v>
      </c>
      <c r="AA365" s="30">
        <v>45275</v>
      </c>
      <c r="AB365" s="30">
        <v>45275</v>
      </c>
      <c r="AC365" s="1" t="s">
        <v>42</v>
      </c>
      <c r="AD365" s="1" t="s">
        <v>2007</v>
      </c>
      <c r="AE365" s="1" t="s">
        <v>938</v>
      </c>
      <c r="AF365" s="1" t="s">
        <v>939</v>
      </c>
      <c r="AG365" s="29">
        <v>1</v>
      </c>
      <c r="AH365" s="1" t="s">
        <v>947</v>
      </c>
      <c r="AI365" s="1" t="s">
        <v>928</v>
      </c>
      <c r="AJ365" s="1" t="s">
        <v>1313</v>
      </c>
      <c r="AK365" s="1">
        <v>1</v>
      </c>
      <c r="AL365" s="1">
        <v>1</v>
      </c>
      <c r="AM365" s="1" t="s">
        <v>919</v>
      </c>
      <c r="AO365" s="1" t="s">
        <v>919</v>
      </c>
      <c r="AP365" s="1">
        <f>COUNTIF(最終品質見解!$C$13:$C$22,AC365)</f>
        <v>0</v>
      </c>
      <c r="AQ365" s="1" t="s">
        <v>169</v>
      </c>
    </row>
    <row r="366" spans="1:43" ht="15.6">
      <c r="A366" s="1">
        <v>137574</v>
      </c>
      <c r="B366" s="1" t="s">
        <v>904</v>
      </c>
      <c r="C366" s="1" t="s">
        <v>905</v>
      </c>
      <c r="F366" s="1" t="s">
        <v>885</v>
      </c>
      <c r="G366" s="1" t="s">
        <v>906</v>
      </c>
      <c r="H366" s="1" t="s">
        <v>2332</v>
      </c>
      <c r="I366" s="1" t="s">
        <v>1972</v>
      </c>
      <c r="J366" s="1" t="s">
        <v>1972</v>
      </c>
      <c r="K366" s="31">
        <v>45278.683333333334</v>
      </c>
      <c r="N366" s="30">
        <v>45273</v>
      </c>
      <c r="O366" s="30">
        <v>45274</v>
      </c>
      <c r="R366" s="1">
        <v>0</v>
      </c>
      <c r="S366" s="1">
        <v>0</v>
      </c>
      <c r="T366" s="1">
        <v>100</v>
      </c>
      <c r="U366" s="31">
        <v>45273.477083333331</v>
      </c>
      <c r="V366" s="31">
        <v>45278.683333333334</v>
      </c>
      <c r="W366" s="1" t="s">
        <v>1972</v>
      </c>
      <c r="Y366" s="1" t="s">
        <v>2333</v>
      </c>
      <c r="Z366" s="1" t="s">
        <v>924</v>
      </c>
      <c r="AA366" s="30">
        <v>45278</v>
      </c>
      <c r="AB366" s="30">
        <v>45278</v>
      </c>
      <c r="AC366" s="1" t="s">
        <v>68</v>
      </c>
      <c r="AD366" s="1" t="s">
        <v>2007</v>
      </c>
      <c r="AE366" s="1" t="s">
        <v>938</v>
      </c>
      <c r="AF366" s="1" t="s">
        <v>939</v>
      </c>
      <c r="AG366" s="29">
        <v>1</v>
      </c>
      <c r="AH366" s="1" t="s">
        <v>914</v>
      </c>
      <c r="AI366" s="1" t="s">
        <v>928</v>
      </c>
      <c r="AJ366" s="1" t="s">
        <v>1313</v>
      </c>
      <c r="AK366" s="1" t="s">
        <v>2334</v>
      </c>
      <c r="AL366" s="1" t="s">
        <v>2335</v>
      </c>
      <c r="AM366" s="1" t="s">
        <v>919</v>
      </c>
      <c r="AO366" s="1" t="s">
        <v>919</v>
      </c>
      <c r="AP366" s="1">
        <f>COUNTIF(最終品質見解!$C$13:$C$22,AC366)</f>
        <v>0</v>
      </c>
      <c r="AQ366" s="1" t="s">
        <v>165</v>
      </c>
    </row>
    <row r="367" spans="1:43" ht="15.6">
      <c r="A367" s="1">
        <v>137539</v>
      </c>
      <c r="B367" s="1" t="s">
        <v>904</v>
      </c>
      <c r="C367" s="1" t="s">
        <v>905</v>
      </c>
      <c r="F367" s="1" t="s">
        <v>885</v>
      </c>
      <c r="G367" s="1" t="s">
        <v>906</v>
      </c>
      <c r="H367" s="1" t="s">
        <v>2336</v>
      </c>
      <c r="I367" s="1" t="s">
        <v>1972</v>
      </c>
      <c r="J367" s="1" t="s">
        <v>1972</v>
      </c>
      <c r="K367" s="31">
        <v>45278.681944444441</v>
      </c>
      <c r="M367" s="1" t="s">
        <v>1350</v>
      </c>
      <c r="N367" s="30">
        <v>45272</v>
      </c>
      <c r="O367" s="30">
        <v>45273</v>
      </c>
      <c r="R367" s="1">
        <v>0</v>
      </c>
      <c r="S367" s="1">
        <v>0</v>
      </c>
      <c r="T367" s="1">
        <v>100</v>
      </c>
      <c r="U367" s="31">
        <v>45272.59375</v>
      </c>
      <c r="V367" s="31">
        <v>45278.681944444441</v>
      </c>
      <c r="W367" s="1" t="s">
        <v>1972</v>
      </c>
      <c r="Y367" s="1" t="s">
        <v>2337</v>
      </c>
      <c r="Z367" s="1" t="s">
        <v>924</v>
      </c>
      <c r="AA367" s="30">
        <v>45274</v>
      </c>
      <c r="AB367" s="30">
        <v>45274</v>
      </c>
      <c r="AC367" s="1" t="s">
        <v>50</v>
      </c>
      <c r="AD367" s="1" t="s">
        <v>2007</v>
      </c>
      <c r="AE367" s="1" t="s">
        <v>938</v>
      </c>
      <c r="AF367" s="1" t="s">
        <v>939</v>
      </c>
      <c r="AG367" s="29">
        <v>1</v>
      </c>
      <c r="AH367" s="1" t="s">
        <v>994</v>
      </c>
      <c r="AI367" s="1" t="s">
        <v>928</v>
      </c>
      <c r="AJ367" s="1" t="s">
        <v>948</v>
      </c>
      <c r="AK367" s="1" t="s">
        <v>2338</v>
      </c>
      <c r="AL367" s="1" t="s">
        <v>2339</v>
      </c>
      <c r="AM367" s="1" t="s">
        <v>919</v>
      </c>
      <c r="AO367" s="1" t="s">
        <v>919</v>
      </c>
      <c r="AP367" s="1">
        <f>COUNTIF(最終品質見解!$C$13:$C$22,AC367)</f>
        <v>0</v>
      </c>
      <c r="AQ367" s="1" t="s">
        <v>169</v>
      </c>
    </row>
    <row r="368" spans="1:43" ht="15.6">
      <c r="A368" s="1">
        <v>137537</v>
      </c>
      <c r="B368" s="1" t="s">
        <v>904</v>
      </c>
      <c r="C368" s="1" t="s">
        <v>905</v>
      </c>
      <c r="F368" s="1" t="s">
        <v>885</v>
      </c>
      <c r="G368" s="1" t="s">
        <v>906</v>
      </c>
      <c r="H368" s="1" t="s">
        <v>2340</v>
      </c>
      <c r="I368" s="1" t="s">
        <v>1972</v>
      </c>
      <c r="J368" s="1" t="s">
        <v>1972</v>
      </c>
      <c r="K368" s="31">
        <v>45278.441666666666</v>
      </c>
      <c r="M368" s="1" t="s">
        <v>1350</v>
      </c>
      <c r="N368" s="30">
        <v>45272</v>
      </c>
      <c r="O368" s="30">
        <v>45273</v>
      </c>
      <c r="R368" s="1">
        <v>0</v>
      </c>
      <c r="S368" s="1">
        <v>0</v>
      </c>
      <c r="T368" s="1">
        <v>100</v>
      </c>
      <c r="U368" s="31">
        <v>45272.591666666667</v>
      </c>
      <c r="V368" s="31">
        <v>45278.441666666666</v>
      </c>
      <c r="W368" s="1" t="s">
        <v>1928</v>
      </c>
      <c r="Y368" s="1" t="s">
        <v>2341</v>
      </c>
      <c r="Z368" s="1" t="s">
        <v>924</v>
      </c>
      <c r="AA368" s="30">
        <v>45274</v>
      </c>
      <c r="AB368" s="30">
        <v>45274</v>
      </c>
      <c r="AC368" s="1" t="s">
        <v>44</v>
      </c>
      <c r="AD368" s="1" t="s">
        <v>2007</v>
      </c>
      <c r="AE368" s="1" t="s">
        <v>938</v>
      </c>
      <c r="AF368" s="1" t="s">
        <v>939</v>
      </c>
      <c r="AG368" s="29">
        <v>1</v>
      </c>
      <c r="AH368" s="1" t="s">
        <v>994</v>
      </c>
      <c r="AI368" s="1" t="s">
        <v>928</v>
      </c>
      <c r="AJ368" s="1" t="s">
        <v>948</v>
      </c>
      <c r="AK368" s="1" t="s">
        <v>2338</v>
      </c>
      <c r="AL368" s="1" t="s">
        <v>2339</v>
      </c>
      <c r="AM368" s="1" t="s">
        <v>919</v>
      </c>
      <c r="AO368" s="1" t="s">
        <v>919</v>
      </c>
      <c r="AP368" s="1">
        <f>COUNTIF(最終品質見解!$C$13:$C$22,AC368)</f>
        <v>0</v>
      </c>
      <c r="AQ368" s="1" t="s">
        <v>169</v>
      </c>
    </row>
    <row r="369" spans="1:43" ht="15.6">
      <c r="A369" s="1">
        <v>137411</v>
      </c>
      <c r="B369" s="1" t="s">
        <v>904</v>
      </c>
      <c r="C369" s="1" t="s">
        <v>905</v>
      </c>
      <c r="F369" s="1" t="s">
        <v>885</v>
      </c>
      <c r="G369" s="1" t="s">
        <v>906</v>
      </c>
      <c r="H369" s="1" t="s">
        <v>2342</v>
      </c>
      <c r="I369" s="1" t="s">
        <v>1101</v>
      </c>
      <c r="J369" s="1" t="s">
        <v>1972</v>
      </c>
      <c r="K369" s="31">
        <v>45278.681944444441</v>
      </c>
      <c r="M369" s="1" t="s">
        <v>1350</v>
      </c>
      <c r="N369" s="28">
        <v>45267</v>
      </c>
      <c r="O369" s="30">
        <v>45272</v>
      </c>
      <c r="R369" s="1">
        <v>0</v>
      </c>
      <c r="S369" s="1">
        <v>0</v>
      </c>
      <c r="T369" s="1">
        <v>100</v>
      </c>
      <c r="U369" s="27">
        <v>45267.65625</v>
      </c>
      <c r="V369" s="31">
        <v>45278.681944444441</v>
      </c>
      <c r="W369" s="1" t="s">
        <v>1972</v>
      </c>
      <c r="Y369" s="1" t="s">
        <v>2343</v>
      </c>
      <c r="Z369" s="1" t="s">
        <v>924</v>
      </c>
      <c r="AA369" s="30">
        <v>45275</v>
      </c>
      <c r="AB369" s="30">
        <v>45275</v>
      </c>
      <c r="AC369" s="1" t="s">
        <v>38</v>
      </c>
      <c r="AD369" s="1" t="s">
        <v>2007</v>
      </c>
      <c r="AF369" s="1" t="s">
        <v>939</v>
      </c>
      <c r="AG369" s="29">
        <v>1</v>
      </c>
      <c r="AH369" s="1" t="s">
        <v>928</v>
      </c>
      <c r="AI369" s="1" t="s">
        <v>928</v>
      </c>
      <c r="AJ369" s="1" t="s">
        <v>1313</v>
      </c>
      <c r="AK369" s="1">
        <v>1</v>
      </c>
      <c r="AL369" s="1">
        <v>1</v>
      </c>
      <c r="AM369" s="1" t="s">
        <v>919</v>
      </c>
      <c r="AO369" s="1" t="s">
        <v>919</v>
      </c>
      <c r="AP369" s="1">
        <f>COUNTIF(最終品質見解!$C$13:$C$22,AC369)</f>
        <v>0</v>
      </c>
      <c r="AQ369" s="1" t="s">
        <v>165</v>
      </c>
    </row>
  </sheetData>
  <phoneticPr fontId="23"/>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'Phân loại bug'!$C$2:$C$26</xm:f>
          </x14:formula1>
          <xm:sqref>AQ2:AQ369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最終品質見解</vt:lpstr>
      <vt:lpstr>問題点と対策(改善点)</vt:lpstr>
      <vt:lpstr>LOC_Screen_Mapper</vt:lpstr>
      <vt:lpstr>LOC_Rawdata</vt:lpstr>
      <vt:lpstr>LOC_Screen_Summary</vt:lpstr>
      <vt:lpstr>Bug_Rawdata</vt:lpstr>
      <vt:lpstr>CR_Rawdata</vt:lpstr>
      <vt:lpstr>Phân loại bug</vt:lpstr>
      <vt:lpstr>Bug_UT</vt:lpstr>
      <vt:lpstr>Bug_UAT</vt:lpstr>
      <vt:lpstr>'問題点と対策(改善点)'!Print_Area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Son Nguyen Thanh</cp:lastModifiedBy>
  <dcterms:modified xsi:type="dcterms:W3CDTF">2025-03-29T05:24:04Z</dcterms:modified>
</cp:coreProperties>
</file>